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6\Formato unico 2016\4o trimestre\"/>
    </mc:Choice>
  </mc:AlternateContent>
  <bookViews>
    <workbookView xWindow="0" yWindow="0" windowWidth="24000" windowHeight="9135" tabRatio="827" activeTab="2"/>
  </bookViews>
  <sheets>
    <sheet name="GESTION PRODEP 2015" sheetId="24" r:id="rId1"/>
    <sheet name="GESTION PRODEP 2016" sheetId="28" r:id="rId2"/>
    <sheet name="GESTION PROFOCIE 2015" sheetId="32" r:id="rId3"/>
    <sheet name="AVANCE FINANCIERO-PPTO 2016 1" sheetId="17" r:id="rId4"/>
    <sheet name="AVANCE FINANCIERO-PRODEP 2015" sheetId="23" r:id="rId5"/>
    <sheet name="AVANCE FINANCIERO-Profocie 2015" sheetId="22" r:id="rId6"/>
    <sheet name="AVANCE FINANCIERO-PRODEP 2016" sheetId="26" r:id="rId7"/>
    <sheet name="AVANCE FINANCIERO-PFCE 2016" sheetId="30" r:id="rId8"/>
    <sheet name="AVANCE FINANCIERO-imjuve 2016" sheetId="31" r:id="rId9"/>
    <sheet name="Hoja2" sheetId="27" r:id="rId10"/>
  </sheets>
  <externalReferences>
    <externalReference r:id="rId11"/>
    <externalReference r:id="rId12"/>
  </externalReferences>
  <definedNames>
    <definedName name="_xlnm.Print_Area" localSheetId="8">'AVANCE FINANCIERO-imjuve 2016'!$A$1:$H$33</definedName>
    <definedName name="_xlnm.Print_Area" localSheetId="7">'AVANCE FINANCIERO-PFCE 2016'!$A$1:$H$33</definedName>
    <definedName name="_xlnm.Print_Area" localSheetId="3">'AVANCE FINANCIERO-PPTO 2016 1'!$A$1:$H$165</definedName>
    <definedName name="_xlnm.Print_Area" localSheetId="4">'AVANCE FINANCIERO-PRODEP 2015'!$A$1:$H$40</definedName>
    <definedName name="_xlnm.Print_Area" localSheetId="6">'AVANCE FINANCIERO-PRODEP 2016'!$A$1:$H$34</definedName>
    <definedName name="_xlnm.Print_Area" localSheetId="5">'AVANCE FINANCIERO-Profocie 2015'!$A$1:$H$38</definedName>
    <definedName name="_xlnm.Print_Area" localSheetId="0">'GESTION PRODEP 2015'!$A$1:$J$31</definedName>
    <definedName name="_xlnm.Print_Area" localSheetId="1">'GESTION PRODEP 2016'!$A$1:$J$31</definedName>
    <definedName name="_xlnm.Print_Area" localSheetId="2">'GESTION PROFOCIE 2015'!$A$1:$J$31</definedName>
    <definedName name="comboPartida">[2]PlantillaPartidas!$A$2:$A$352</definedName>
  </definedNames>
  <calcPr calcId="152511"/>
</workbook>
</file>

<file path=xl/calcChain.xml><?xml version="1.0" encoding="utf-8"?>
<calcChain xmlns="http://schemas.openxmlformats.org/spreadsheetml/2006/main">
  <c r="H25" i="32" l="1"/>
  <c r="F25" i="32"/>
  <c r="H13" i="32"/>
  <c r="I13" i="32" s="1"/>
  <c r="I25" i="32" s="1"/>
  <c r="F13" i="32"/>
  <c r="G13" i="32" s="1"/>
  <c r="G25" i="32" s="1"/>
  <c r="D44" i="22" l="1"/>
  <c r="D27" i="30" l="1"/>
  <c r="G100" i="17"/>
  <c r="F100" i="17"/>
  <c r="D118" i="17" l="1"/>
  <c r="E118" i="17"/>
  <c r="F118" i="17"/>
  <c r="G118" i="17"/>
  <c r="D77" i="17"/>
  <c r="G35" i="17"/>
  <c r="G77" i="17"/>
  <c r="F77" i="17"/>
  <c r="E77" i="17"/>
  <c r="D35" i="17"/>
  <c r="E35" i="17"/>
  <c r="F35" i="17"/>
  <c r="G19" i="23" l="1"/>
  <c r="G26" i="23"/>
  <c r="G27" i="23"/>
  <c r="G28" i="23"/>
  <c r="G23" i="23"/>
  <c r="G16" i="31"/>
  <c r="G15" i="31"/>
  <c r="G14" i="31"/>
  <c r="G13" i="31"/>
  <c r="G15" i="30"/>
  <c r="G16" i="30"/>
  <c r="G17" i="30"/>
  <c r="G18" i="30"/>
  <c r="G19" i="30"/>
  <c r="G20" i="30"/>
  <c r="G14" i="30"/>
  <c r="G13" i="30"/>
  <c r="G14" i="26"/>
  <c r="G13" i="26"/>
  <c r="D16" i="22"/>
  <c r="G16" i="22"/>
  <c r="G19" i="22"/>
  <c r="G14" i="22"/>
  <c r="G29" i="23"/>
  <c r="G15" i="23"/>
  <c r="G16" i="23"/>
  <c r="G27" i="31" l="1"/>
  <c r="F27" i="31"/>
  <c r="E27" i="31"/>
  <c r="D27" i="31"/>
  <c r="G27" i="30"/>
  <c r="F27" i="30"/>
  <c r="E27" i="30"/>
  <c r="G25" i="28"/>
  <c r="F25" i="28"/>
  <c r="I25" i="28"/>
  <c r="H25" i="28"/>
  <c r="K19" i="17" l="1"/>
  <c r="K18" i="17"/>
  <c r="K17" i="17"/>
  <c r="K16" i="17"/>
  <c r="K15" i="17"/>
  <c r="K13" i="17"/>
  <c r="K14" i="17"/>
  <c r="I20" i="17"/>
  <c r="I19" i="17"/>
  <c r="I21" i="17" l="1"/>
  <c r="G29" i="22"/>
  <c r="G27" i="22"/>
  <c r="G23" i="22"/>
  <c r="G22" i="22"/>
  <c r="G31" i="22"/>
  <c r="G30" i="22"/>
  <c r="G28" i="22"/>
  <c r="G26" i="22"/>
  <c r="G25" i="22"/>
  <c r="G24" i="22"/>
  <c r="G21" i="22"/>
  <c r="G20" i="22"/>
  <c r="G15" i="22"/>
  <c r="G13" i="22"/>
  <c r="G32" i="23"/>
  <c r="G30" i="23"/>
  <c r="G31" i="23"/>
  <c r="G25" i="23"/>
  <c r="G24" i="23"/>
  <c r="G21" i="23"/>
  <c r="G20" i="23"/>
  <c r="G14" i="23"/>
  <c r="G22" i="23"/>
  <c r="G18" i="23"/>
  <c r="G17" i="23"/>
  <c r="G13" i="23"/>
  <c r="G28" i="26"/>
  <c r="F28" i="26"/>
  <c r="E28" i="26"/>
  <c r="D28" i="26"/>
  <c r="D32" i="22" l="1"/>
  <c r="G158" i="17"/>
  <c r="F158" i="17"/>
  <c r="E158" i="17"/>
  <c r="D158" i="17"/>
  <c r="E34" i="23"/>
  <c r="F34" i="23"/>
  <c r="G34" i="23"/>
  <c r="D34" i="23"/>
  <c r="D159" i="17" l="1"/>
  <c r="E159" i="17"/>
  <c r="G159" i="17"/>
  <c r="F159" i="17"/>
  <c r="I13" i="24"/>
  <c r="I25" i="24" l="1"/>
  <c r="H25" i="24"/>
  <c r="G25" i="24"/>
  <c r="F25" i="24"/>
  <c r="G32" i="22" l="1"/>
  <c r="F32" i="22"/>
  <c r="E32" i="22"/>
</calcChain>
</file>

<file path=xl/sharedStrings.xml><?xml version="1.0" encoding="utf-8"?>
<sst xmlns="http://schemas.openxmlformats.org/spreadsheetml/2006/main" count="651" uniqueCount="72">
  <si>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</si>
  <si>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</si>
  <si>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</si>
  <si>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</si>
  <si>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</si>
  <si>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</si>
  <si>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</si>
  <si>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</si>
  <si>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</si>
  <si>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</si>
  <si>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</si>
  <si>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</si>
  <si>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</si>
  <si>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</si>
  <si>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</si>
  <si>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</si>
  <si>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</si>
  <si>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</si>
  <si>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 xml:space="preserve">NOTA:  EL FORMATO  DEBE LLENARSE POR FONDO FEDERAL 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</si>
  <si>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</si>
  <si>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</si>
  <si>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</si>
  <si>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</si>
  <si>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</si>
  <si>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</si>
  <si>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</si>
  <si>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</si>
  <si>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</si>
  <si>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</si>
  <si>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</si>
  <si>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</si>
  <si>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</si>
  <si>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Mtra. Norma Ivonne Luna Campos</t>
  </si>
  <si>
    <t>Directora de Planeación y Evaluación</t>
  </si>
  <si>
    <t>S245 Programa de Fortalecimiento de la Calidad en instituciones educativas</t>
  </si>
  <si>
    <t>U006 Subsidios federales para organismos descentralizados estatales</t>
  </si>
  <si>
    <t>FOLIO</t>
  </si>
  <si>
    <t>CLAVE DE LA OBRA O PROYECTO</t>
  </si>
  <si>
    <t>S/N</t>
  </si>
  <si>
    <t>PROFOCIE 2015, Ampliacion y actualización de las Tecnologías de la Información como Soporte a los Programas Educativos</t>
  </si>
  <si>
    <t>AUTORIZÓ</t>
  </si>
  <si>
    <t>Dr. Luis Téllez Reyes</t>
  </si>
  <si>
    <t>Rector</t>
  </si>
  <si>
    <t>Programa para el Desarrollo Profesional Docente, PRODEP 2015</t>
  </si>
  <si>
    <t>HID00150400604411</t>
  </si>
  <si>
    <t>S247 Programa para el Desarrollo Profesional Docente</t>
  </si>
  <si>
    <t>HID15150400604537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</si>
  <si>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</si>
  <si>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</si>
  <si>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</si>
  <si>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</si>
  <si>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</si>
  <si>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SUBTOTAL</t>
  </si>
  <si>
    <t>Se recibieron recursos para apoyo a docentes en perfil deseable y maestrías.</t>
  </si>
  <si>
    <t>Hoja 1 de 4</t>
  </si>
  <si>
    <t>Hoja 4 de 4</t>
  </si>
  <si>
    <t>Hoja 3 de 4</t>
  </si>
  <si>
    <t>Hoja 2 de 4</t>
  </si>
  <si>
    <t>2016  (POA)</t>
  </si>
  <si>
    <t xml:space="preserve">INFORME DEL CUARTO TRIMESTRE 2016
NIVEL FINANCIERO                                                                       </t>
  </si>
  <si>
    <t xml:space="preserve">INFORME DEL CUARTO TRIMESTRE 2016
GESTIÓN DE PROYECTOS                                                                       </t>
  </si>
  <si>
    <t>Programa para el Desarrollo Profesional Docente, PRODEP 2016</t>
  </si>
  <si>
    <t>S267 Programa de Fortalecimiento de la Calidad Educativa</t>
  </si>
  <si>
    <t>Se concluye este proyecto con el cumplimiento de las metas establecidas con la adquisición del equipo autorizado.</t>
  </si>
  <si>
    <t>U008 Subsidio a Programas para jovenes</t>
  </si>
  <si>
    <t>Tula de Allende</t>
  </si>
  <si>
    <t>HID00160400822528</t>
  </si>
  <si>
    <t>Gobierno de la Entidad Federativa</t>
  </si>
  <si>
    <t>Latitud:</t>
  </si>
  <si>
    <t>Longitud:</t>
  </si>
  <si>
    <t>Dirección:</t>
  </si>
  <si>
    <t>Av. Universidad Tecnologica No. 1000, Col. El 61 El Carmen, Tula de Allende,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</si>
</sst>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666666"/>
      <name val="Arial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4" fontId="1" fillId="0" borderId="1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44" fontId="1" fillId="0" borderId="3" xfId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8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9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0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11" name="7 CuadroTexto"/>
        <xdr:cNvSpPr txBox="1"/>
      </xdr:nvSpPr>
      <xdr:spPr>
        <a:xfrm>
          <a:off x="1293018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1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55524</xdr:colOff>
      <xdr:row>38</xdr:row>
      <xdr:rowOff>75286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17</xdr:col>
      <xdr:colOff>55524</xdr:colOff>
      <xdr:row>79</xdr:row>
      <xdr:rowOff>75286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/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/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/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/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1226340</xdr:colOff>
      <xdr:row>0</xdr:row>
      <xdr:rowOff>64940</xdr:rowOff>
    </xdr:from>
    <xdr:to>
      <xdr:col>9</xdr:col>
      <xdr:colOff>1821653</xdr:colOff>
      <xdr:row>0</xdr:row>
      <xdr:rowOff>326878</xdr:rowOff>
    </xdr:to>
    <xdr:sp macro="" textlink="">
      <xdr:nvSpPr>
        <xdr:cNvPr id="5" name="7 CuadroTexto"/>
        <xdr:cNvSpPr txBox="1"/>
      </xdr:nvSpPr>
      <xdr:spPr>
        <a:xfrm>
          <a:off x="12256290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23938" cy="624770"/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750078</xdr:colOff>
      <xdr:row>80</xdr:row>
      <xdr:rowOff>0</xdr:rowOff>
    </xdr:from>
    <xdr:to>
      <xdr:col>2</xdr:col>
      <xdr:colOff>1452546</xdr:colOff>
      <xdr:row>80</xdr:row>
      <xdr:rowOff>1</xdr:rowOff>
    </xdr:to>
    <xdr:cxnSp macro="">
      <xdr:nvCxnSpPr>
        <xdr:cNvPr id="14" name="13 Conector recto"/>
        <xdr:cNvCxnSpPr/>
      </xdr:nvCxnSpPr>
      <xdr:spPr>
        <a:xfrm flipV="1">
          <a:off x="988203" y="10834688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49</xdr:row>
      <xdr:rowOff>33333</xdr:rowOff>
    </xdr:from>
    <xdr:to>
      <xdr:col>4</xdr:col>
      <xdr:colOff>1095376</xdr:colOff>
      <xdr:row>49</xdr:row>
      <xdr:rowOff>190499</xdr:rowOff>
    </xdr:to>
    <xdr:sp macro="" textlink="">
      <xdr:nvSpPr>
        <xdr:cNvPr id="16" name="15 Rectángulo redondeado"/>
        <xdr:cNvSpPr/>
      </xdr:nvSpPr>
      <xdr:spPr>
        <a:xfrm>
          <a:off x="6862670" y="2974177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50</xdr:row>
      <xdr:rowOff>66672</xdr:rowOff>
    </xdr:from>
    <xdr:to>
      <xdr:col>4</xdr:col>
      <xdr:colOff>1104832</xdr:colOff>
      <xdr:row>50</xdr:row>
      <xdr:rowOff>238122</xdr:rowOff>
    </xdr:to>
    <xdr:sp macro="" textlink="">
      <xdr:nvSpPr>
        <xdr:cNvPr id="17" name="16 Rectángulo redondeado"/>
        <xdr:cNvSpPr/>
      </xdr:nvSpPr>
      <xdr:spPr>
        <a:xfrm>
          <a:off x="6860313" y="3221828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50</xdr:row>
      <xdr:rowOff>23813</xdr:rowOff>
    </xdr:from>
    <xdr:to>
      <xdr:col>4</xdr:col>
      <xdr:colOff>1202531</xdr:colOff>
      <xdr:row>51</xdr:row>
      <xdr:rowOff>0</xdr:rowOff>
    </xdr:to>
    <xdr:sp macro="" textlink="">
      <xdr:nvSpPr>
        <xdr:cNvPr id="18" name="17 CuadroTexto"/>
        <xdr:cNvSpPr txBox="1"/>
      </xdr:nvSpPr>
      <xdr:spPr>
        <a:xfrm>
          <a:off x="6846093" y="3178969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750078</xdr:colOff>
      <xdr:row>121</xdr:row>
      <xdr:rowOff>0</xdr:rowOff>
    </xdr:from>
    <xdr:to>
      <xdr:col>2</xdr:col>
      <xdr:colOff>1452546</xdr:colOff>
      <xdr:row>121</xdr:row>
      <xdr:rowOff>1</xdr:rowOff>
    </xdr:to>
    <xdr:cxnSp macro="">
      <xdr:nvCxnSpPr>
        <xdr:cNvPr id="21" name="20 Conector recto"/>
        <xdr:cNvCxnSpPr/>
      </xdr:nvCxnSpPr>
      <xdr:spPr>
        <a:xfrm flipV="1">
          <a:off x="988203" y="21967031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91</xdr:row>
      <xdr:rowOff>33333</xdr:rowOff>
    </xdr:from>
    <xdr:to>
      <xdr:col>4</xdr:col>
      <xdr:colOff>1095376</xdr:colOff>
      <xdr:row>91</xdr:row>
      <xdr:rowOff>190499</xdr:rowOff>
    </xdr:to>
    <xdr:sp macro="" textlink="">
      <xdr:nvSpPr>
        <xdr:cNvPr id="23" name="22 Rectángulo redondeado"/>
        <xdr:cNvSpPr/>
      </xdr:nvSpPr>
      <xdr:spPr>
        <a:xfrm>
          <a:off x="6862670" y="14106521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92</xdr:row>
      <xdr:rowOff>66672</xdr:rowOff>
    </xdr:from>
    <xdr:to>
      <xdr:col>4</xdr:col>
      <xdr:colOff>1104832</xdr:colOff>
      <xdr:row>92</xdr:row>
      <xdr:rowOff>238122</xdr:rowOff>
    </xdr:to>
    <xdr:sp macro="" textlink="">
      <xdr:nvSpPr>
        <xdr:cNvPr id="24" name="23 Rectángulo redondeado"/>
        <xdr:cNvSpPr/>
      </xdr:nvSpPr>
      <xdr:spPr>
        <a:xfrm>
          <a:off x="6860313" y="143541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92</xdr:row>
      <xdr:rowOff>23813</xdr:rowOff>
    </xdr:from>
    <xdr:to>
      <xdr:col>4</xdr:col>
      <xdr:colOff>1202531</xdr:colOff>
      <xdr:row>93</xdr:row>
      <xdr:rowOff>0</xdr:rowOff>
    </xdr:to>
    <xdr:sp macro="" textlink="">
      <xdr:nvSpPr>
        <xdr:cNvPr id="25" name="24 CuadroTexto"/>
        <xdr:cNvSpPr txBox="1"/>
      </xdr:nvSpPr>
      <xdr:spPr>
        <a:xfrm>
          <a:off x="6846093" y="14311313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750078</xdr:colOff>
      <xdr:row>162</xdr:row>
      <xdr:rowOff>0</xdr:rowOff>
    </xdr:from>
    <xdr:to>
      <xdr:col>2</xdr:col>
      <xdr:colOff>1452546</xdr:colOff>
      <xdr:row>162</xdr:row>
      <xdr:rowOff>1</xdr:rowOff>
    </xdr:to>
    <xdr:cxnSp macro="">
      <xdr:nvCxnSpPr>
        <xdr:cNvPr id="28" name="27 Conector recto"/>
        <xdr:cNvCxnSpPr/>
      </xdr:nvCxnSpPr>
      <xdr:spPr>
        <a:xfrm flipV="1">
          <a:off x="988203" y="33444656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132</xdr:row>
      <xdr:rowOff>33333</xdr:rowOff>
    </xdr:from>
    <xdr:to>
      <xdr:col>4</xdr:col>
      <xdr:colOff>1095376</xdr:colOff>
      <xdr:row>132</xdr:row>
      <xdr:rowOff>190499</xdr:rowOff>
    </xdr:to>
    <xdr:sp macro="" textlink="">
      <xdr:nvSpPr>
        <xdr:cNvPr id="30" name="29 Rectángulo redondeado"/>
        <xdr:cNvSpPr/>
      </xdr:nvSpPr>
      <xdr:spPr>
        <a:xfrm>
          <a:off x="6862670" y="25584146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133</xdr:row>
      <xdr:rowOff>66672</xdr:rowOff>
    </xdr:from>
    <xdr:to>
      <xdr:col>4</xdr:col>
      <xdr:colOff>1104832</xdr:colOff>
      <xdr:row>133</xdr:row>
      <xdr:rowOff>238122</xdr:rowOff>
    </xdr:to>
    <xdr:sp macro="" textlink="">
      <xdr:nvSpPr>
        <xdr:cNvPr id="31" name="30 Rectángulo redondeado"/>
        <xdr:cNvSpPr/>
      </xdr:nvSpPr>
      <xdr:spPr>
        <a:xfrm>
          <a:off x="6860313" y="2583179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133</xdr:row>
      <xdr:rowOff>23813</xdr:rowOff>
    </xdr:from>
    <xdr:to>
      <xdr:col>4</xdr:col>
      <xdr:colOff>1202531</xdr:colOff>
      <xdr:row>134</xdr:row>
      <xdr:rowOff>0</xdr:rowOff>
    </xdr:to>
    <xdr:sp macro="" textlink="">
      <xdr:nvSpPr>
        <xdr:cNvPr id="32" name="31 CuadroTexto"/>
        <xdr:cNvSpPr txBox="1"/>
      </xdr:nvSpPr>
      <xdr:spPr>
        <a:xfrm>
          <a:off x="6846093" y="2578893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2012153</xdr:colOff>
      <xdr:row>41</xdr:row>
      <xdr:rowOff>41127</xdr:rowOff>
    </xdr:from>
    <xdr:to>
      <xdr:col>7</xdr:col>
      <xdr:colOff>2607466</xdr:colOff>
      <xdr:row>41</xdr:row>
      <xdr:rowOff>303065</xdr:rowOff>
    </xdr:to>
    <xdr:sp macro="" textlink="">
      <xdr:nvSpPr>
        <xdr:cNvPr id="35" name="7 CuadroTexto"/>
        <xdr:cNvSpPr txBox="1"/>
      </xdr:nvSpPr>
      <xdr:spPr>
        <a:xfrm>
          <a:off x="12287247" y="11173471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41</xdr:row>
      <xdr:rowOff>35718</xdr:rowOff>
    </xdr:from>
    <xdr:to>
      <xdr:col>1</xdr:col>
      <xdr:colOff>785813</xdr:colOff>
      <xdr:row>41</xdr:row>
      <xdr:rowOff>660488</xdr:rowOff>
    </xdr:to>
    <xdr:pic>
      <xdr:nvPicPr>
        <xdr:cNvPr id="3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68062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2012153</xdr:colOff>
      <xdr:row>83</xdr:row>
      <xdr:rowOff>53033</xdr:rowOff>
    </xdr:from>
    <xdr:to>
      <xdr:col>7</xdr:col>
      <xdr:colOff>2607466</xdr:colOff>
      <xdr:row>83</xdr:row>
      <xdr:rowOff>314971</xdr:rowOff>
    </xdr:to>
    <xdr:sp macro="" textlink="">
      <xdr:nvSpPr>
        <xdr:cNvPr id="37" name="7 CuadroTexto"/>
        <xdr:cNvSpPr txBox="1"/>
      </xdr:nvSpPr>
      <xdr:spPr>
        <a:xfrm>
          <a:off x="12287247" y="2266300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83</xdr:row>
      <xdr:rowOff>47624</xdr:rowOff>
    </xdr:from>
    <xdr:to>
      <xdr:col>1</xdr:col>
      <xdr:colOff>785813</xdr:colOff>
      <xdr:row>83</xdr:row>
      <xdr:rowOff>672394</xdr:rowOff>
    </xdr:to>
    <xdr:pic>
      <xdr:nvPicPr>
        <xdr:cNvPr id="3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57593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2012153</xdr:colOff>
      <xdr:row>124</xdr:row>
      <xdr:rowOff>53033</xdr:rowOff>
    </xdr:from>
    <xdr:to>
      <xdr:col>7</xdr:col>
      <xdr:colOff>2607466</xdr:colOff>
      <xdr:row>124</xdr:row>
      <xdr:rowOff>314971</xdr:rowOff>
    </xdr:to>
    <xdr:sp macro="" textlink="">
      <xdr:nvSpPr>
        <xdr:cNvPr id="39" name="7 CuadroTexto"/>
        <xdr:cNvSpPr txBox="1"/>
      </xdr:nvSpPr>
      <xdr:spPr>
        <a:xfrm>
          <a:off x="12287247" y="3414062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124</xdr:row>
      <xdr:rowOff>47624</xdr:rowOff>
    </xdr:from>
    <xdr:to>
      <xdr:col>1</xdr:col>
      <xdr:colOff>785813</xdr:colOff>
      <xdr:row>124</xdr:row>
      <xdr:rowOff>672394</xdr:rowOff>
    </xdr:to>
    <xdr:pic>
      <xdr:nvPicPr>
        <xdr:cNvPr id="4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35218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37</xdr:row>
      <xdr:rowOff>0</xdr:rowOff>
    </xdr:from>
    <xdr:to>
      <xdr:col>2</xdr:col>
      <xdr:colOff>1428734</xdr:colOff>
      <xdr:row>37</xdr:row>
      <xdr:rowOff>1</xdr:rowOff>
    </xdr:to>
    <xdr:cxnSp macro="">
      <xdr:nvCxnSpPr>
        <xdr:cNvPr id="8" name="7 Conector recto"/>
        <xdr:cNvCxnSpPr/>
      </xdr:nvCxnSpPr>
      <xdr:spPr>
        <a:xfrm flipV="1">
          <a:off x="964391" y="92392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10" name="9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1" name="10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2" name="11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1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785813</xdr:colOff>
      <xdr:row>0</xdr:row>
      <xdr:rowOff>624770</xdr:rowOff>
    </xdr:to>
    <xdr:pic>
      <xdr:nvPicPr>
        <xdr:cNvPr id="1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690548</xdr:colOff>
      <xdr:row>35</xdr:row>
      <xdr:rowOff>0</xdr:rowOff>
    </xdr:from>
    <xdr:to>
      <xdr:col>2</xdr:col>
      <xdr:colOff>1393016</xdr:colOff>
      <xdr:row>35</xdr:row>
      <xdr:rowOff>1</xdr:rowOff>
    </xdr:to>
    <xdr:cxnSp macro="">
      <xdr:nvCxnSpPr>
        <xdr:cNvPr id="7" name="6 Conector recto"/>
        <xdr:cNvCxnSpPr/>
      </xdr:nvCxnSpPr>
      <xdr:spPr>
        <a:xfrm flipV="1">
          <a:off x="928673" y="9465469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12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785813</xdr:colOff>
      <xdr:row>0</xdr:row>
      <xdr:rowOff>624770</xdr:rowOff>
    </xdr:to>
    <xdr:pic>
      <xdr:nvPicPr>
        <xdr:cNvPr id="1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785813</xdr:colOff>
      <xdr:row>0</xdr:row>
      <xdr:rowOff>624770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30</xdr:row>
      <xdr:rowOff>0</xdr:rowOff>
    </xdr:from>
    <xdr:to>
      <xdr:col>2</xdr:col>
      <xdr:colOff>1428734</xdr:colOff>
      <xdr:row>30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8810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785813</xdr:colOff>
      <xdr:row>0</xdr:row>
      <xdr:rowOff>624770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30</xdr:row>
      <xdr:rowOff>0</xdr:rowOff>
    </xdr:from>
    <xdr:to>
      <xdr:col>2</xdr:col>
      <xdr:colOff>1428734</xdr:colOff>
      <xdr:row>30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8810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785813</xdr:colOff>
      <xdr:row>0</xdr:row>
      <xdr:rowOff>624770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7/Formato%20unico%202017/1er%20trimestre/FORMATO%20REPORTE%201er%20TRIMESTRE%202017%20UTTT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7/Formato%20unico%202017/1er%20trimestre/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PRODEP 2015"/>
      <sheetName val="GESTION PRODEP 2016"/>
      <sheetName val="GESTION PROFOCIE 2015"/>
      <sheetName val="AVANCE FINANCIERO-PPTO 2017"/>
      <sheetName val="AVANCE FINANCIERO-PRODEP 2015"/>
      <sheetName val="AVANCE FINANCIERO-Profocie 2015"/>
      <sheetName val="AVANCE FINANCIERO-PRODEP 2016"/>
      <sheetName val="AVANCE FINANCIERO-PFCE 2016"/>
      <sheetName val="Hoja2"/>
    </sheetNames>
    <sheetDataSet>
      <sheetData sheetId="0"/>
      <sheetData sheetId="1"/>
      <sheetData sheetId="2">
        <row r="25">
          <cell r="F25">
            <v>1079618.4100000001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n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aguayo@uttt.edu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80" zoomScaleNormal="80" workbookViewId="0">
      <selection activeCell="B17" sqref="B17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19.5703125" style="20" customWidth="1"/>
    <col min="6" max="6" width="18.2851562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0.85546875" style="20" customWidth="1"/>
    <col min="11" max="16384" width="24.85546875" style="20"/>
  </cols>
  <sheetData>
    <row r="1" spans="1:11" ht="55.5" customHeight="1" thickBot="1" x14ac:dyDescent="0.3">
      <c r="A1" s="84" t="s">
        <v>60</v>
      </c>
      <c r="B1" s="85"/>
      <c r="C1" s="86"/>
      <c r="D1" s="86"/>
      <c r="E1" s="86"/>
      <c r="F1" s="86"/>
      <c r="G1" s="86"/>
      <c r="H1" s="86"/>
      <c r="I1" s="86"/>
      <c r="J1" s="86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23</v>
      </c>
      <c r="D3" s="23"/>
      <c r="E3" s="28"/>
      <c r="G3" s="21" t="s">
        <v>47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22</v>
      </c>
      <c r="D4" s="46"/>
      <c r="E4" s="44"/>
      <c r="G4" s="21" t="s">
        <v>8</v>
      </c>
      <c r="H4" s="36" t="s">
        <v>24</v>
      </c>
      <c r="I4" s="22"/>
      <c r="J4" s="22"/>
    </row>
    <row r="5" spans="1:11" ht="48.75" customHeight="1" x14ac:dyDescent="0.25">
      <c r="B5" s="25" t="s">
        <v>2</v>
      </c>
      <c r="C5" s="87" t="s">
        <v>45</v>
      </c>
      <c r="D5" s="87"/>
      <c r="E5" s="45"/>
      <c r="F5" s="41"/>
      <c r="G5" s="21" t="s">
        <v>11</v>
      </c>
      <c r="H5" s="37" t="s">
        <v>25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26</v>
      </c>
      <c r="I6" s="22"/>
      <c r="J6" s="22"/>
    </row>
    <row r="7" spans="1:11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19</v>
      </c>
      <c r="H7" s="22" t="s">
        <v>27</v>
      </c>
      <c r="I7" s="22" t="s">
        <v>28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1" ht="20.25" customHeight="1" x14ac:dyDescent="0.25">
      <c r="A10" s="57"/>
      <c r="B10" s="57" t="s">
        <v>49</v>
      </c>
      <c r="C10" s="58"/>
      <c r="D10" s="58"/>
      <c r="E10" s="58"/>
    </row>
    <row r="11" spans="1:11" ht="16.5" customHeight="1" thickBot="1" x14ac:dyDescent="0.3">
      <c r="F11" s="88" t="s">
        <v>6</v>
      </c>
      <c r="G11" s="88"/>
      <c r="H11" s="88"/>
      <c r="I11" s="88"/>
    </row>
    <row r="12" spans="1:11" ht="28.5" customHeight="1" thickBot="1" x14ac:dyDescent="0.3">
      <c r="A12" s="1" t="s">
        <v>4</v>
      </c>
      <c r="B12" s="17" t="s">
        <v>36</v>
      </c>
      <c r="C12" s="17" t="s">
        <v>12</v>
      </c>
      <c r="D12" s="17" t="s">
        <v>37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44.25" customHeight="1" x14ac:dyDescent="0.25">
      <c r="A13" s="3">
        <v>1</v>
      </c>
      <c r="B13" s="3" t="s">
        <v>44</v>
      </c>
      <c r="C13" s="6" t="s">
        <v>43</v>
      </c>
      <c r="D13" s="6" t="s">
        <v>38</v>
      </c>
      <c r="E13" s="3" t="s">
        <v>29</v>
      </c>
      <c r="F13" s="10">
        <v>621613</v>
      </c>
      <c r="G13" s="10">
        <v>621613</v>
      </c>
      <c r="H13" s="10">
        <v>328105.98</v>
      </c>
      <c r="I13" s="10">
        <f>H13</f>
        <v>328105.98</v>
      </c>
      <c r="J13" s="6"/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621613</v>
      </c>
      <c r="G25" s="29">
        <f t="shared" ref="G25:I25" si="0">SUM(G13:G24)</f>
        <v>621613</v>
      </c>
      <c r="H25" s="29">
        <f t="shared" si="0"/>
        <v>328105.98</v>
      </c>
      <c r="I25" s="29">
        <f t="shared" si="0"/>
        <v>328105.98</v>
      </c>
    </row>
    <row r="26" spans="1:11" ht="21.75" customHeight="1" x14ac:dyDescent="0.25">
      <c r="A26" s="30" t="s">
        <v>50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3" t="s">
        <v>20</v>
      </c>
      <c r="D29" s="83"/>
      <c r="E29" s="34"/>
      <c r="G29" s="83" t="s">
        <v>21</v>
      </c>
      <c r="H29" s="83"/>
      <c r="I29" s="33"/>
      <c r="J29" s="50" t="s">
        <v>40</v>
      </c>
      <c r="K29" s="34"/>
    </row>
    <row r="30" spans="1:11" ht="24" customHeight="1" x14ac:dyDescent="0.25">
      <c r="C30" s="82" t="s">
        <v>30</v>
      </c>
      <c r="D30" s="82"/>
      <c r="E30" s="21"/>
      <c r="G30" s="82" t="s">
        <v>32</v>
      </c>
      <c r="H30" s="82"/>
      <c r="I30" s="49"/>
      <c r="J30" s="49" t="s">
        <v>41</v>
      </c>
      <c r="K30" s="21"/>
    </row>
    <row r="31" spans="1:11" x14ac:dyDescent="0.25">
      <c r="C31" s="82" t="s">
        <v>31</v>
      </c>
      <c r="D31" s="82"/>
      <c r="E31" s="21"/>
      <c r="G31" s="82" t="s">
        <v>33</v>
      </c>
      <c r="H31" s="82"/>
      <c r="J31" s="49" t="s">
        <v>42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G31:H31"/>
    <mergeCell ref="C29:D29"/>
    <mergeCell ref="C30:D30"/>
    <mergeCell ref="C31:D31"/>
    <mergeCell ref="A1:J1"/>
    <mergeCell ref="C5:D5"/>
    <mergeCell ref="F11:I11"/>
    <mergeCell ref="G29:H29"/>
    <mergeCell ref="G30:H30"/>
  </mergeCells>
  <hyperlinks>
    <hyperlink ref="H6" r:id="rId1"/>
  </hyperlinks>
  <printOptions horizontalCentered="1" verticalCentered="1"/>
  <pageMargins left="0.81" right="0.18" top="0.19685039370078741" bottom="0.19685039370078741" header="0.31496062992125984" footer="0.31496062992125984"/>
  <pageSetup scale="6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A42" sqref="A4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80" zoomScaleNormal="80" workbookViewId="0">
      <selection activeCell="B17" sqref="B17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21.7109375" style="20" customWidth="1"/>
    <col min="6" max="6" width="18.2851562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0.85546875" style="20" customWidth="1"/>
    <col min="11" max="16384" width="24.85546875" style="20"/>
  </cols>
  <sheetData>
    <row r="1" spans="1:11" ht="55.5" customHeight="1" thickBot="1" x14ac:dyDescent="0.3">
      <c r="A1" s="84" t="s">
        <v>60</v>
      </c>
      <c r="B1" s="85"/>
      <c r="C1" s="86"/>
      <c r="D1" s="86"/>
      <c r="E1" s="86"/>
      <c r="F1" s="86"/>
      <c r="G1" s="86"/>
      <c r="H1" s="86"/>
      <c r="I1" s="86"/>
      <c r="J1" s="86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23</v>
      </c>
      <c r="D3" s="23"/>
      <c r="E3" s="28"/>
      <c r="G3" s="21" t="s">
        <v>47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22</v>
      </c>
      <c r="D4" s="46"/>
      <c r="E4" s="44"/>
      <c r="G4" s="21" t="s">
        <v>8</v>
      </c>
      <c r="H4" s="36" t="s">
        <v>24</v>
      </c>
      <c r="I4" s="22"/>
      <c r="J4" s="22"/>
    </row>
    <row r="5" spans="1:11" ht="48.75" customHeight="1" x14ac:dyDescent="0.25">
      <c r="B5" s="25" t="s">
        <v>2</v>
      </c>
      <c r="C5" s="87" t="s">
        <v>45</v>
      </c>
      <c r="D5" s="87"/>
      <c r="E5" s="45"/>
      <c r="F5" s="41"/>
      <c r="G5" s="21" t="s">
        <v>11</v>
      </c>
      <c r="H5" s="37" t="s">
        <v>25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26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19</v>
      </c>
      <c r="H7" s="22" t="s">
        <v>27</v>
      </c>
      <c r="I7" s="22" t="s">
        <v>28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1" ht="20.25" customHeight="1" x14ac:dyDescent="0.25">
      <c r="A10" s="57"/>
      <c r="B10" s="57" t="s">
        <v>49</v>
      </c>
      <c r="C10" s="58"/>
      <c r="D10" s="58"/>
      <c r="E10" s="58"/>
    </row>
    <row r="11" spans="1:11" ht="16.5" customHeight="1" thickBot="1" x14ac:dyDescent="0.3">
      <c r="F11" s="88" t="s">
        <v>6</v>
      </c>
      <c r="G11" s="88"/>
      <c r="H11" s="88"/>
      <c r="I11" s="88"/>
    </row>
    <row r="12" spans="1:11" ht="28.5" customHeight="1" thickBot="1" x14ac:dyDescent="0.3">
      <c r="A12" s="1" t="s">
        <v>4</v>
      </c>
      <c r="B12" s="17" t="s">
        <v>36</v>
      </c>
      <c r="C12" s="17" t="s">
        <v>12</v>
      </c>
      <c r="D12" s="17" t="s">
        <v>37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44.25" customHeight="1" x14ac:dyDescent="0.25">
      <c r="A13" s="3">
        <v>1</v>
      </c>
      <c r="B13" s="3" t="s">
        <v>66</v>
      </c>
      <c r="C13" s="6" t="s">
        <v>61</v>
      </c>
      <c r="D13" s="6" t="s">
        <v>38</v>
      </c>
      <c r="E13" s="3" t="s">
        <v>29</v>
      </c>
      <c r="F13" s="10">
        <v>6999</v>
      </c>
      <c r="G13" s="10">
        <v>6999</v>
      </c>
      <c r="H13" s="10">
        <v>6999</v>
      </c>
      <c r="I13" s="10">
        <v>6999</v>
      </c>
      <c r="J13" s="6"/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6999</v>
      </c>
      <c r="G25" s="29">
        <f t="shared" ref="G25:I25" si="0">SUM(G13:G24)</f>
        <v>6999</v>
      </c>
      <c r="H25" s="29">
        <f t="shared" si="0"/>
        <v>6999</v>
      </c>
      <c r="I25" s="29">
        <f t="shared" si="0"/>
        <v>6999</v>
      </c>
    </row>
    <row r="26" spans="1:11" ht="21.75" customHeight="1" x14ac:dyDescent="0.25">
      <c r="A26" s="30" t="s">
        <v>50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3" t="s">
        <v>20</v>
      </c>
      <c r="D29" s="83"/>
      <c r="E29" s="34"/>
      <c r="G29" s="83" t="s">
        <v>21</v>
      </c>
      <c r="H29" s="83"/>
      <c r="I29" s="74"/>
      <c r="J29" s="73" t="s">
        <v>40</v>
      </c>
      <c r="K29" s="34"/>
    </row>
    <row r="30" spans="1:11" ht="24" customHeight="1" x14ac:dyDescent="0.25">
      <c r="C30" s="82" t="s">
        <v>30</v>
      </c>
      <c r="D30" s="82"/>
      <c r="E30" s="21"/>
      <c r="G30" s="82" t="s">
        <v>32</v>
      </c>
      <c r="H30" s="82"/>
      <c r="I30" s="72"/>
      <c r="J30" s="72" t="s">
        <v>41</v>
      </c>
      <c r="K30" s="21"/>
    </row>
    <row r="31" spans="1:11" x14ac:dyDescent="0.25">
      <c r="C31" s="82" t="s">
        <v>31</v>
      </c>
      <c r="D31" s="82"/>
      <c r="E31" s="21"/>
      <c r="G31" s="82" t="s">
        <v>33</v>
      </c>
      <c r="H31" s="82"/>
      <c r="J31" s="72" t="s">
        <v>42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5" right="0.17" top="0.19685039370078741" bottom="0.19685039370078741" header="0.31496062992125984" footer="0.31496062992125984"/>
  <pageSetup scale="62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80" zoomScaleNormal="80" workbookViewId="0">
      <selection activeCell="D18" sqref="D18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3" ht="55.5" customHeight="1" thickBot="1" x14ac:dyDescent="0.3">
      <c r="A1" s="84" t="s">
        <v>60</v>
      </c>
      <c r="B1" s="85"/>
      <c r="C1" s="86"/>
      <c r="D1" s="86"/>
      <c r="E1" s="86"/>
      <c r="F1" s="86"/>
      <c r="G1" s="86"/>
      <c r="H1" s="86"/>
      <c r="I1" s="86"/>
      <c r="J1" s="86"/>
    </row>
    <row r="2" spans="1:13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3" ht="16.5" customHeight="1" x14ac:dyDescent="0.25">
      <c r="A3" s="16"/>
      <c r="B3" s="21" t="s">
        <v>9</v>
      </c>
      <c r="C3" s="22" t="s">
        <v>23</v>
      </c>
      <c r="D3" s="23"/>
      <c r="E3" s="28"/>
      <c r="G3" s="21" t="s">
        <v>47</v>
      </c>
      <c r="H3" s="32"/>
      <c r="I3" s="32"/>
      <c r="J3" s="32"/>
    </row>
    <row r="4" spans="1:13" ht="32.25" customHeight="1" x14ac:dyDescent="0.25">
      <c r="B4" s="21" t="s">
        <v>10</v>
      </c>
      <c r="C4" s="47" t="s">
        <v>22</v>
      </c>
      <c r="D4" s="46"/>
      <c r="E4" s="44"/>
      <c r="G4" s="21" t="s">
        <v>8</v>
      </c>
      <c r="H4" s="36" t="s">
        <v>24</v>
      </c>
      <c r="I4" s="22"/>
      <c r="J4" s="22"/>
    </row>
    <row r="5" spans="1:13" ht="36" customHeight="1" x14ac:dyDescent="0.25">
      <c r="B5" s="25" t="s">
        <v>2</v>
      </c>
      <c r="C5" s="87" t="s">
        <v>34</v>
      </c>
      <c r="D5" s="87"/>
      <c r="E5" s="45"/>
      <c r="F5" s="41"/>
      <c r="G5" s="21" t="s">
        <v>11</v>
      </c>
      <c r="H5" s="37" t="s">
        <v>25</v>
      </c>
      <c r="I5" s="22"/>
      <c r="J5" s="22"/>
    </row>
    <row r="6" spans="1:13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26</v>
      </c>
      <c r="I6" s="22"/>
      <c r="J6" s="22"/>
    </row>
    <row r="7" spans="1:13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19</v>
      </c>
      <c r="H7" s="22" t="s">
        <v>27</v>
      </c>
      <c r="I7" s="22" t="s">
        <v>28</v>
      </c>
      <c r="J7" s="22"/>
    </row>
    <row r="8" spans="1:13" ht="21" customHeight="1" x14ac:dyDescent="0.25">
      <c r="C8" s="28"/>
      <c r="D8" s="28"/>
      <c r="E8" s="39"/>
      <c r="F8" s="41"/>
    </row>
    <row r="9" spans="1:13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3" ht="20.25" customHeight="1" x14ac:dyDescent="0.25">
      <c r="A10" s="57"/>
      <c r="B10" s="57" t="s">
        <v>49</v>
      </c>
      <c r="C10" s="58"/>
      <c r="D10" s="58"/>
      <c r="E10" s="58"/>
    </row>
    <row r="11" spans="1:13" ht="16.5" customHeight="1" thickBot="1" x14ac:dyDescent="0.3">
      <c r="F11" s="88" t="s">
        <v>6</v>
      </c>
      <c r="G11" s="88"/>
      <c r="H11" s="88"/>
      <c r="I11" s="88"/>
    </row>
    <row r="12" spans="1:13" ht="28.5" customHeight="1" thickBot="1" x14ac:dyDescent="0.3">
      <c r="A12" s="1" t="s">
        <v>4</v>
      </c>
      <c r="B12" s="17" t="s">
        <v>36</v>
      </c>
      <c r="C12" s="17" t="s">
        <v>12</v>
      </c>
      <c r="D12" s="17" t="s">
        <v>37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3" ht="59.25" customHeight="1" x14ac:dyDescent="0.25">
      <c r="A13" s="3">
        <v>1</v>
      </c>
      <c r="B13" s="3" t="s">
        <v>46</v>
      </c>
      <c r="C13" s="6" t="s">
        <v>39</v>
      </c>
      <c r="D13" s="6" t="s">
        <v>38</v>
      </c>
      <c r="E13" s="3" t="s">
        <v>29</v>
      </c>
      <c r="F13" s="10">
        <f>853878.42+225739.99</f>
        <v>1079618.4100000001</v>
      </c>
      <c r="G13" s="10">
        <f>F13</f>
        <v>1079618.4100000001</v>
      </c>
      <c r="H13" s="10">
        <f>853878.42+225739.99</f>
        <v>1079618.4100000001</v>
      </c>
      <c r="I13" s="10">
        <f>H13</f>
        <v>1079618.4100000001</v>
      </c>
      <c r="J13" s="6" t="s">
        <v>63</v>
      </c>
      <c r="K13" s="51"/>
    </row>
    <row r="14" spans="1:13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3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  <c r="L15" s="90" t="s">
        <v>68</v>
      </c>
      <c r="M15" s="91">
        <v>20.012499999999999</v>
      </c>
    </row>
    <row r="16" spans="1:13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  <c r="L16" s="90" t="s">
        <v>69</v>
      </c>
      <c r="M16" s="91">
        <v>-99.341387999999995</v>
      </c>
    </row>
    <row r="17" spans="1:13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  <c r="L17" s="90" t="s">
        <v>70</v>
      </c>
      <c r="M17" s="91" t="s">
        <v>71</v>
      </c>
    </row>
    <row r="18" spans="1:13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3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3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3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3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3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3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3" ht="27" customHeight="1" thickBot="1" x14ac:dyDescent="0.3">
      <c r="E25" s="19" t="s">
        <v>0</v>
      </c>
      <c r="F25" s="29">
        <f>SUM(F13:F24)</f>
        <v>1079618.4100000001</v>
      </c>
      <c r="G25" s="29">
        <f>SUM(G13:G24)</f>
        <v>1079618.4100000001</v>
      </c>
      <c r="H25" s="29">
        <f>SUM(H13:H24)</f>
        <v>1079618.4100000001</v>
      </c>
      <c r="I25" s="29">
        <f>SUM(I13:I24)</f>
        <v>1079618.4100000001</v>
      </c>
    </row>
    <row r="26" spans="1:13" ht="21.75" customHeight="1" x14ac:dyDescent="0.25">
      <c r="A26" s="30" t="s">
        <v>18</v>
      </c>
      <c r="B26" s="30"/>
      <c r="G26" s="18"/>
      <c r="H26" s="31"/>
      <c r="I26" s="31"/>
      <c r="J26" s="31"/>
      <c r="K26" s="31"/>
    </row>
    <row r="27" spans="1:13" ht="21.75" customHeight="1" x14ac:dyDescent="0.25">
      <c r="A27" s="30"/>
      <c r="B27" s="30"/>
      <c r="G27" s="18"/>
      <c r="H27" s="31"/>
      <c r="I27" s="31"/>
      <c r="J27" s="31"/>
      <c r="K27" s="31"/>
    </row>
    <row r="28" spans="1:13" ht="24" customHeight="1" x14ac:dyDescent="0.25">
      <c r="J28" s="32"/>
      <c r="K28" s="32"/>
    </row>
    <row r="29" spans="1:13" ht="12.75" customHeight="1" x14ac:dyDescent="0.25">
      <c r="C29" s="83" t="s">
        <v>20</v>
      </c>
      <c r="D29" s="83"/>
      <c r="E29" s="34"/>
      <c r="G29" s="83" t="s">
        <v>21</v>
      </c>
      <c r="H29" s="83"/>
      <c r="I29" s="81"/>
      <c r="J29" s="80" t="s">
        <v>40</v>
      </c>
      <c r="K29" s="34"/>
    </row>
    <row r="30" spans="1:13" ht="24" customHeight="1" x14ac:dyDescent="0.25">
      <c r="C30" s="82" t="s">
        <v>30</v>
      </c>
      <c r="D30" s="82"/>
      <c r="E30" s="21"/>
      <c r="G30" s="82" t="s">
        <v>32</v>
      </c>
      <c r="H30" s="82"/>
      <c r="I30" s="79"/>
      <c r="J30" s="79" t="s">
        <v>41</v>
      </c>
      <c r="K30" s="21"/>
    </row>
    <row r="31" spans="1:13" x14ac:dyDescent="0.25">
      <c r="C31" s="82" t="s">
        <v>31</v>
      </c>
      <c r="D31" s="82"/>
      <c r="E31" s="21"/>
      <c r="G31" s="82" t="s">
        <v>33</v>
      </c>
      <c r="H31" s="82"/>
      <c r="J31" s="79" t="s">
        <v>42</v>
      </c>
    </row>
    <row r="32" spans="1:13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" right="0.17" top="0.19685039370078741" bottom="0.19685039370078741" header="0.31496062992125984" footer="0.31496062992125984"/>
  <pageSetup scale="6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opLeftCell="A75" zoomScale="80" zoomScaleNormal="80" workbookViewId="0">
      <selection activeCell="C134" sqref="C134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1" ht="55.5" customHeight="1" thickBot="1" x14ac:dyDescent="0.3">
      <c r="A1" s="84" t="s">
        <v>59</v>
      </c>
      <c r="B1" s="86"/>
      <c r="C1" s="86"/>
      <c r="D1" s="86"/>
      <c r="E1" s="86"/>
      <c r="F1" s="86"/>
      <c r="G1" s="86"/>
      <c r="H1" s="86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1" ht="32.25" customHeight="1" x14ac:dyDescent="0.25">
      <c r="B4" s="21" t="s">
        <v>10</v>
      </c>
      <c r="C4" s="38" t="s">
        <v>22</v>
      </c>
      <c r="E4" s="21" t="s">
        <v>8</v>
      </c>
      <c r="F4" s="36" t="s">
        <v>24</v>
      </c>
      <c r="G4" s="22"/>
      <c r="H4" s="22"/>
    </row>
    <row r="5" spans="1:11" ht="48.75" customHeight="1" x14ac:dyDescent="0.25">
      <c r="B5" s="25" t="s">
        <v>2</v>
      </c>
      <c r="C5" s="40" t="s">
        <v>35</v>
      </c>
      <c r="D5" s="41"/>
      <c r="E5" s="21" t="s">
        <v>11</v>
      </c>
      <c r="F5" s="37" t="s">
        <v>25</v>
      </c>
      <c r="G5" s="22"/>
      <c r="H5" s="22"/>
    </row>
    <row r="6" spans="1:11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1" ht="21" customHeight="1" x14ac:dyDescent="0.25">
      <c r="B7" s="21" t="s">
        <v>3</v>
      </c>
      <c r="C7" s="42" t="s">
        <v>58</v>
      </c>
      <c r="D7" s="41"/>
      <c r="E7" s="21" t="s">
        <v>19</v>
      </c>
      <c r="F7" s="22" t="s">
        <v>27</v>
      </c>
      <c r="G7" s="22" t="s">
        <v>28</v>
      </c>
      <c r="H7" s="22"/>
    </row>
    <row r="8" spans="1:11" ht="21" customHeight="1" x14ac:dyDescent="0.25">
      <c r="B8" s="28"/>
      <c r="C8" s="39"/>
      <c r="D8" s="41"/>
    </row>
    <row r="9" spans="1:11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1" ht="20.25" customHeight="1" x14ac:dyDescent="0.25">
      <c r="A10" s="57"/>
      <c r="B10" s="57" t="s">
        <v>49</v>
      </c>
      <c r="C10" s="58"/>
      <c r="D10" s="58"/>
      <c r="E10" s="58"/>
    </row>
    <row r="11" spans="1:11" ht="16.5" customHeight="1" thickBot="1" x14ac:dyDescent="0.3">
      <c r="D11" s="88" t="s">
        <v>6</v>
      </c>
      <c r="E11" s="88"/>
      <c r="F11" s="88"/>
      <c r="G11" s="88"/>
    </row>
    <row r="12" spans="1:11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1" ht="21" customHeight="1" thickBot="1" x14ac:dyDescent="0.3">
      <c r="A13" s="3"/>
      <c r="B13" s="6">
        <v>113</v>
      </c>
      <c r="C13" s="3" t="s">
        <v>67</v>
      </c>
      <c r="D13" s="10">
        <v>31947885.640000001</v>
      </c>
      <c r="E13" s="10">
        <v>31947885.640000001</v>
      </c>
      <c r="F13" s="10">
        <v>30249251.530000001</v>
      </c>
      <c r="G13" s="10">
        <v>30249251.530000001</v>
      </c>
      <c r="H13" s="6"/>
      <c r="J13" s="20">
        <v>31795403.116750009</v>
      </c>
      <c r="K13" s="20">
        <f>J13</f>
        <v>31795403.116750009</v>
      </c>
    </row>
    <row r="14" spans="1:11" ht="21" customHeight="1" thickBot="1" x14ac:dyDescent="0.3">
      <c r="A14" s="4"/>
      <c r="B14" s="7">
        <v>132</v>
      </c>
      <c r="C14" s="9" t="s">
        <v>67</v>
      </c>
      <c r="D14" s="10">
        <v>5381982.4571062503</v>
      </c>
      <c r="E14" s="10">
        <v>5381982.4571062503</v>
      </c>
      <c r="F14" s="10">
        <v>5089752.9399999995</v>
      </c>
      <c r="G14" s="10">
        <v>5089752.9399999995</v>
      </c>
      <c r="H14" s="5"/>
      <c r="J14" s="20">
        <v>1821353.9008118054</v>
      </c>
      <c r="K14" s="20">
        <f>SUM(J14:J15)</f>
        <v>5352753.8893951382</v>
      </c>
    </row>
    <row r="15" spans="1:11" ht="21" customHeight="1" thickBot="1" x14ac:dyDescent="0.3">
      <c r="A15" s="3"/>
      <c r="B15" s="7">
        <v>141</v>
      </c>
      <c r="C15" s="9" t="s">
        <v>67</v>
      </c>
      <c r="D15" s="10">
        <v>3947631.8121978184</v>
      </c>
      <c r="E15" s="10">
        <v>3947631.8121978184</v>
      </c>
      <c r="F15" s="10">
        <v>3656592.71</v>
      </c>
      <c r="G15" s="10">
        <v>3496584.7149999999</v>
      </c>
      <c r="H15" s="5"/>
      <c r="J15" s="20">
        <v>3531399.9885833324</v>
      </c>
      <c r="K15" s="20">
        <f>J16+J17</f>
        <v>3927587.1304959245</v>
      </c>
    </row>
    <row r="16" spans="1:11" ht="21" customHeight="1" thickBot="1" x14ac:dyDescent="0.3">
      <c r="A16" s="43"/>
      <c r="B16" s="7">
        <v>142</v>
      </c>
      <c r="C16" s="9" t="s">
        <v>67</v>
      </c>
      <c r="D16" s="10">
        <v>1480464.155</v>
      </c>
      <c r="E16" s="10">
        <v>1480464.155</v>
      </c>
      <c r="F16" s="10">
        <v>1390431.9950000001</v>
      </c>
      <c r="G16" s="10">
        <v>1138450.7949999999</v>
      </c>
      <c r="H16" s="5"/>
      <c r="J16" s="20">
        <v>2940030.1580109247</v>
      </c>
      <c r="K16" s="20">
        <f>J18</f>
        <v>1472839.7077562499</v>
      </c>
    </row>
    <row r="17" spans="1:11" ht="21" customHeight="1" thickBot="1" x14ac:dyDescent="0.3">
      <c r="A17" s="43"/>
      <c r="B17" s="7">
        <v>143</v>
      </c>
      <c r="C17" s="9" t="s">
        <v>67</v>
      </c>
      <c r="D17" s="10">
        <v>638957.70707</v>
      </c>
      <c r="E17" s="10">
        <v>638957.70707</v>
      </c>
      <c r="F17" s="10">
        <v>556173.08499999996</v>
      </c>
      <c r="G17" s="10">
        <v>455380.53</v>
      </c>
      <c r="H17" s="5"/>
      <c r="J17" s="20">
        <v>987556.97248500003</v>
      </c>
      <c r="K17" s="20">
        <f>J19</f>
        <v>635907.92194499995</v>
      </c>
    </row>
    <row r="18" spans="1:11" ht="21" customHeight="1" thickBot="1" x14ac:dyDescent="0.3">
      <c r="A18" s="43"/>
      <c r="B18" s="7">
        <v>154</v>
      </c>
      <c r="C18" s="9" t="s">
        <v>67</v>
      </c>
      <c r="D18" s="10">
        <v>9000</v>
      </c>
      <c r="E18" s="10">
        <v>9000</v>
      </c>
      <c r="F18" s="10">
        <v>9000</v>
      </c>
      <c r="G18" s="10">
        <v>9000</v>
      </c>
      <c r="H18" s="5"/>
      <c r="J18" s="20">
        <v>1472839.7077562499</v>
      </c>
      <c r="K18" s="20">
        <f>J20</f>
        <v>9000</v>
      </c>
    </row>
    <row r="19" spans="1:11" ht="21" customHeight="1" thickBot="1" x14ac:dyDescent="0.3">
      <c r="A19" s="43"/>
      <c r="B19" s="7">
        <v>159</v>
      </c>
      <c r="C19" s="9" t="s">
        <v>67</v>
      </c>
      <c r="D19" s="10">
        <v>1977337.145</v>
      </c>
      <c r="E19" s="10">
        <v>1977337.145</v>
      </c>
      <c r="F19" s="10">
        <v>1771027.9350000001</v>
      </c>
      <c r="G19" s="10">
        <v>1771027.9350000001</v>
      </c>
      <c r="H19" s="5"/>
      <c r="I19" s="51">
        <f>SUM(F20:F34)</f>
        <v>561833.77500000002</v>
      </c>
      <c r="J19" s="20">
        <v>635907.92194499995</v>
      </c>
      <c r="K19" s="20">
        <f>J21</f>
        <v>1966359.8199999994</v>
      </c>
    </row>
    <row r="20" spans="1:11" ht="21" customHeight="1" thickBot="1" x14ac:dyDescent="0.3">
      <c r="A20" s="43"/>
      <c r="B20" s="7">
        <v>211</v>
      </c>
      <c r="C20" s="9" t="s">
        <v>67</v>
      </c>
      <c r="D20" s="10">
        <v>234245.85499999998</v>
      </c>
      <c r="E20" s="10">
        <v>234245.85499999998</v>
      </c>
      <c r="F20" s="10">
        <v>209754.23500000002</v>
      </c>
      <c r="G20" s="10">
        <v>209754.23500000002</v>
      </c>
      <c r="H20" s="5"/>
      <c r="I20" s="51">
        <f>SUM(F54:F72)</f>
        <v>659092.70499999984</v>
      </c>
      <c r="J20" s="20">
        <v>9000</v>
      </c>
    </row>
    <row r="21" spans="1:11" ht="21" customHeight="1" thickBot="1" x14ac:dyDescent="0.3">
      <c r="A21" s="43"/>
      <c r="B21" s="7">
        <v>212</v>
      </c>
      <c r="C21" s="9" t="s">
        <v>67</v>
      </c>
      <c r="D21" s="10">
        <v>190806.72999999998</v>
      </c>
      <c r="E21" s="10">
        <v>190806.72999999998</v>
      </c>
      <c r="F21" s="10">
        <v>161834.82500000001</v>
      </c>
      <c r="G21" s="10">
        <v>161834.82500000001</v>
      </c>
      <c r="H21" s="5"/>
      <c r="I21" s="51">
        <f>SUM(I19:I20)</f>
        <v>1220926.48</v>
      </c>
      <c r="J21" s="20">
        <v>1966359.8199999994</v>
      </c>
    </row>
    <row r="22" spans="1:11" ht="21" customHeight="1" thickBot="1" x14ac:dyDescent="0.3">
      <c r="A22" s="43"/>
      <c r="B22" s="7">
        <v>214</v>
      </c>
      <c r="C22" s="9" t="s">
        <v>67</v>
      </c>
      <c r="D22" s="10">
        <v>6815</v>
      </c>
      <c r="E22" s="10">
        <v>6815</v>
      </c>
      <c r="F22" s="10">
        <v>2290.2849999999999</v>
      </c>
      <c r="G22" s="10">
        <v>2290.2849999999999</v>
      </c>
      <c r="H22" s="5"/>
    </row>
    <row r="23" spans="1:11" ht="21" customHeight="1" thickBot="1" x14ac:dyDescent="0.3">
      <c r="A23" s="43"/>
      <c r="B23" s="7">
        <v>215</v>
      </c>
      <c r="C23" s="9" t="s">
        <v>67</v>
      </c>
      <c r="D23" s="10">
        <v>10327.985000000001</v>
      </c>
      <c r="E23" s="10">
        <v>10327.985000000001</v>
      </c>
      <c r="F23" s="10">
        <v>9454.4850000000006</v>
      </c>
      <c r="G23" s="10">
        <v>9454.4850000000006</v>
      </c>
      <c r="H23" s="5"/>
    </row>
    <row r="24" spans="1:11" ht="21" customHeight="1" thickBot="1" x14ac:dyDescent="0.3">
      <c r="A24" s="43"/>
      <c r="B24" s="7">
        <v>216</v>
      </c>
      <c r="C24" s="9" t="s">
        <v>67</v>
      </c>
      <c r="D24" s="10">
        <v>3728.8500000000004</v>
      </c>
      <c r="E24" s="10">
        <v>3728.8500000000004</v>
      </c>
      <c r="F24" s="10">
        <v>0</v>
      </c>
      <c r="G24" s="10">
        <v>0</v>
      </c>
      <c r="H24" s="5"/>
    </row>
    <row r="25" spans="1:11" ht="21" customHeight="1" thickBot="1" x14ac:dyDescent="0.3">
      <c r="A25" s="43"/>
      <c r="B25" s="7">
        <v>217</v>
      </c>
      <c r="C25" s="9" t="s">
        <v>67</v>
      </c>
      <c r="D25" s="10">
        <v>1275</v>
      </c>
      <c r="E25" s="10">
        <v>1275</v>
      </c>
      <c r="F25" s="10">
        <v>940</v>
      </c>
      <c r="G25" s="10">
        <v>940</v>
      </c>
      <c r="H25" s="5"/>
    </row>
    <row r="26" spans="1:11" ht="21" customHeight="1" thickBot="1" x14ac:dyDescent="0.3">
      <c r="A26" s="4"/>
      <c r="B26" s="7">
        <v>221</v>
      </c>
      <c r="C26" s="9" t="s">
        <v>67</v>
      </c>
      <c r="D26" s="10">
        <v>149753.84499999997</v>
      </c>
      <c r="E26" s="10">
        <v>149753.84499999997</v>
      </c>
      <c r="F26" s="10">
        <v>120797.54999999999</v>
      </c>
      <c r="G26" s="10">
        <v>120797.54999999999</v>
      </c>
      <c r="H26" s="5"/>
    </row>
    <row r="27" spans="1:11" ht="21" customHeight="1" thickBot="1" x14ac:dyDescent="0.3">
      <c r="A27" s="3"/>
      <c r="B27" s="13">
        <v>223</v>
      </c>
      <c r="C27" s="9" t="s">
        <v>67</v>
      </c>
      <c r="D27" s="10">
        <v>772.69999999999982</v>
      </c>
      <c r="E27" s="10">
        <v>772.69999999999982</v>
      </c>
      <c r="F27" s="10">
        <v>349.5</v>
      </c>
      <c r="G27" s="10">
        <v>349.5</v>
      </c>
      <c r="H27" s="15"/>
    </row>
    <row r="28" spans="1:11" ht="21" customHeight="1" thickBot="1" x14ac:dyDescent="0.3">
      <c r="A28" s="43"/>
      <c r="B28" s="13">
        <v>241</v>
      </c>
      <c r="C28" s="9" t="s">
        <v>67</v>
      </c>
      <c r="D28" s="10">
        <v>13391.525000000001</v>
      </c>
      <c r="E28" s="10">
        <v>13391.525000000001</v>
      </c>
      <c r="F28" s="10">
        <v>12384.315000000001</v>
      </c>
      <c r="G28" s="10">
        <v>12384.315000000001</v>
      </c>
      <c r="H28" s="15"/>
    </row>
    <row r="29" spans="1:11" ht="21" customHeight="1" thickBot="1" x14ac:dyDescent="0.3">
      <c r="A29" s="4"/>
      <c r="B29" s="13">
        <v>242</v>
      </c>
      <c r="C29" s="9" t="s">
        <v>67</v>
      </c>
      <c r="D29" s="10">
        <v>4229.4949999999999</v>
      </c>
      <c r="E29" s="10">
        <v>4229.4949999999999</v>
      </c>
      <c r="F29" s="10">
        <v>1298.5149999999999</v>
      </c>
      <c r="G29" s="10">
        <v>1298.5149999999999</v>
      </c>
      <c r="H29" s="15"/>
    </row>
    <row r="30" spans="1:11" ht="21" customHeight="1" thickBot="1" x14ac:dyDescent="0.3">
      <c r="A30" s="3"/>
      <c r="B30" s="13">
        <v>243</v>
      </c>
      <c r="C30" s="9" t="s">
        <v>67</v>
      </c>
      <c r="D30" s="10">
        <v>3100.0050000000001</v>
      </c>
      <c r="E30" s="10">
        <v>3100.0050000000001</v>
      </c>
      <c r="F30" s="10">
        <v>1635.5050000000001</v>
      </c>
      <c r="G30" s="10">
        <v>1635.5050000000001</v>
      </c>
      <c r="H30" s="15"/>
    </row>
    <row r="31" spans="1:11" ht="21" customHeight="1" thickBot="1" x14ac:dyDescent="0.3">
      <c r="A31" s="4"/>
      <c r="B31" s="13">
        <v>244</v>
      </c>
      <c r="C31" s="9" t="s">
        <v>67</v>
      </c>
      <c r="D31" s="10">
        <v>4485.33</v>
      </c>
      <c r="E31" s="10">
        <v>4485.33</v>
      </c>
      <c r="F31" s="10">
        <v>2686.1750000000002</v>
      </c>
      <c r="G31" s="10">
        <v>2686.1750000000002</v>
      </c>
      <c r="H31" s="15"/>
    </row>
    <row r="32" spans="1:11" ht="21" customHeight="1" thickBot="1" x14ac:dyDescent="0.3">
      <c r="A32" s="3"/>
      <c r="B32" s="13">
        <v>245</v>
      </c>
      <c r="C32" s="9" t="s">
        <v>67</v>
      </c>
      <c r="D32" s="10">
        <v>4315.2</v>
      </c>
      <c r="E32" s="10">
        <v>4315.2</v>
      </c>
      <c r="F32" s="10">
        <v>0</v>
      </c>
      <c r="G32" s="10">
        <v>0</v>
      </c>
      <c r="H32" s="15"/>
    </row>
    <row r="33" spans="1:9" ht="21" customHeight="1" thickBot="1" x14ac:dyDescent="0.3">
      <c r="A33" s="4"/>
      <c r="B33" s="13">
        <v>246</v>
      </c>
      <c r="C33" s="9" t="s">
        <v>67</v>
      </c>
      <c r="D33" s="10">
        <v>42864.18</v>
      </c>
      <c r="E33" s="10">
        <v>42864.18</v>
      </c>
      <c r="F33" s="10">
        <v>33715.205000000002</v>
      </c>
      <c r="G33" s="10">
        <v>33245.195</v>
      </c>
      <c r="H33" s="15"/>
    </row>
    <row r="34" spans="1:9" ht="21" customHeight="1" x14ac:dyDescent="0.25">
      <c r="A34" s="3"/>
      <c r="B34" s="13">
        <v>247</v>
      </c>
      <c r="C34" s="9" t="s">
        <v>67</v>
      </c>
      <c r="D34" s="10">
        <v>6743.1999999999989</v>
      </c>
      <c r="E34" s="10">
        <v>6743.1999999999989</v>
      </c>
      <c r="F34" s="10">
        <v>4693.18</v>
      </c>
      <c r="G34" s="10">
        <v>4693.18</v>
      </c>
      <c r="H34" s="15"/>
    </row>
    <row r="35" spans="1:9" ht="21" customHeight="1" thickBot="1" x14ac:dyDescent="0.3">
      <c r="A35" s="4"/>
      <c r="B35" s="8"/>
      <c r="C35" s="66" t="s">
        <v>52</v>
      </c>
      <c r="D35" s="12">
        <f t="shared" ref="D35:G35" si="0">SUM(D13:D34)</f>
        <v>46060113.816374071</v>
      </c>
      <c r="E35" s="12">
        <f t="shared" si="0"/>
        <v>46060113.816374071</v>
      </c>
      <c r="F35" s="12">
        <f t="shared" si="0"/>
        <v>43284063.969999991</v>
      </c>
      <c r="G35" s="12">
        <f t="shared" si="0"/>
        <v>42770812.210000001</v>
      </c>
      <c r="H35" s="8"/>
    </row>
    <row r="36" spans="1:9" ht="21.75" customHeight="1" x14ac:dyDescent="0.25">
      <c r="A36" s="30" t="s">
        <v>50</v>
      </c>
      <c r="E36" s="18"/>
      <c r="F36" s="31"/>
      <c r="G36" s="31"/>
      <c r="H36" s="71" t="s">
        <v>54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89" t="s">
        <v>20</v>
      </c>
      <c r="C39" s="89"/>
      <c r="E39" s="83" t="s">
        <v>21</v>
      </c>
      <c r="F39" s="83"/>
      <c r="G39" s="33"/>
      <c r="H39" s="50" t="s">
        <v>40</v>
      </c>
      <c r="I39" s="34"/>
    </row>
    <row r="40" spans="1:9" ht="24" customHeight="1" x14ac:dyDescent="0.25">
      <c r="B40" s="82" t="s">
        <v>30</v>
      </c>
      <c r="C40" s="82"/>
      <c r="E40" s="82" t="s">
        <v>32</v>
      </c>
      <c r="F40" s="82"/>
      <c r="G40" s="35"/>
      <c r="H40" s="49" t="s">
        <v>41</v>
      </c>
      <c r="I40" s="21"/>
    </row>
    <row r="41" spans="1:9" ht="13.5" thickBot="1" x14ac:dyDescent="0.3">
      <c r="B41" s="82" t="s">
        <v>31</v>
      </c>
      <c r="C41" s="82"/>
      <c r="E41" s="82" t="s">
        <v>33</v>
      </c>
      <c r="F41" s="82"/>
      <c r="H41" s="49" t="s">
        <v>42</v>
      </c>
    </row>
    <row r="42" spans="1:9" ht="55.5" customHeight="1" thickBot="1" x14ac:dyDescent="0.3">
      <c r="A42" s="84" t="s">
        <v>59</v>
      </c>
      <c r="B42" s="86"/>
      <c r="C42" s="86"/>
      <c r="D42" s="86"/>
      <c r="E42" s="86"/>
      <c r="F42" s="86"/>
      <c r="G42" s="86"/>
      <c r="H42" s="86"/>
    </row>
    <row r="43" spans="1:9" ht="17.25" customHeight="1" x14ac:dyDescent="0.25">
      <c r="A43" s="16"/>
      <c r="B43" s="16"/>
      <c r="C43" s="16"/>
      <c r="D43" s="16"/>
      <c r="E43" s="16"/>
      <c r="F43" s="16"/>
      <c r="G43" s="16"/>
      <c r="H43" s="16"/>
    </row>
    <row r="44" spans="1:9" ht="16.5" customHeight="1" x14ac:dyDescent="0.25">
      <c r="A44" s="16"/>
      <c r="B44" s="21" t="s">
        <v>9</v>
      </c>
      <c r="C44" s="22" t="s">
        <v>23</v>
      </c>
      <c r="E44" s="21" t="s">
        <v>47</v>
      </c>
      <c r="F44" s="32"/>
      <c r="G44" s="32"/>
      <c r="H44" s="32"/>
    </row>
    <row r="45" spans="1:9" ht="32.25" customHeight="1" x14ac:dyDescent="0.25">
      <c r="B45" s="21" t="s">
        <v>10</v>
      </c>
      <c r="C45" s="38" t="s">
        <v>22</v>
      </c>
      <c r="E45" s="21" t="s">
        <v>8</v>
      </c>
      <c r="F45" s="36" t="s">
        <v>24</v>
      </c>
      <c r="G45" s="22"/>
      <c r="H45" s="22"/>
    </row>
    <row r="46" spans="1:9" ht="48.75" customHeight="1" x14ac:dyDescent="0.25">
      <c r="B46" s="25" t="s">
        <v>2</v>
      </c>
      <c r="C46" s="40" t="s">
        <v>35</v>
      </c>
      <c r="D46" s="41"/>
      <c r="E46" s="21" t="s">
        <v>11</v>
      </c>
      <c r="F46" s="37" t="s">
        <v>25</v>
      </c>
      <c r="G46" s="22"/>
      <c r="H46" s="22"/>
    </row>
    <row r="47" spans="1:9" ht="20.25" customHeight="1" x14ac:dyDescent="0.25">
      <c r="B47" s="21" t="s">
        <v>1</v>
      </c>
      <c r="C47" s="42"/>
      <c r="D47" s="41"/>
      <c r="E47" s="21" t="s">
        <v>16</v>
      </c>
      <c r="F47" s="27" t="s">
        <v>26</v>
      </c>
      <c r="G47" s="22"/>
      <c r="H47" s="22"/>
    </row>
    <row r="48" spans="1:9" ht="21" customHeight="1" x14ac:dyDescent="0.25">
      <c r="B48" s="21" t="s">
        <v>3</v>
      </c>
      <c r="C48" s="42" t="s">
        <v>58</v>
      </c>
      <c r="D48" s="41"/>
      <c r="E48" s="21" t="s">
        <v>19</v>
      </c>
      <c r="F48" s="22" t="s">
        <v>27</v>
      </c>
      <c r="G48" s="22" t="s">
        <v>28</v>
      </c>
      <c r="H48" s="22"/>
    </row>
    <row r="49" spans="1:10" ht="21" customHeight="1" x14ac:dyDescent="0.25">
      <c r="B49" s="28"/>
      <c r="C49" s="39"/>
      <c r="D49" s="41"/>
    </row>
    <row r="50" spans="1:10" ht="16.5" customHeight="1" x14ac:dyDescent="0.2">
      <c r="A50" s="55"/>
      <c r="B50" s="56" t="s">
        <v>48</v>
      </c>
      <c r="C50" s="57"/>
      <c r="D50" s="57"/>
      <c r="E50" s="57"/>
      <c r="F50" s="21"/>
      <c r="G50" s="21"/>
      <c r="H50" s="21"/>
      <c r="I50" s="21"/>
      <c r="J50" s="21"/>
    </row>
    <row r="51" spans="1:10" ht="20.25" customHeight="1" x14ac:dyDescent="0.25">
      <c r="A51" s="57"/>
      <c r="B51" s="57" t="s">
        <v>49</v>
      </c>
      <c r="C51" s="58"/>
      <c r="D51" s="58"/>
      <c r="E51" s="58"/>
    </row>
    <row r="52" spans="1:10" ht="16.5" customHeight="1" thickBot="1" x14ac:dyDescent="0.3">
      <c r="D52" s="88" t="s">
        <v>6</v>
      </c>
      <c r="E52" s="88"/>
      <c r="F52" s="88"/>
      <c r="G52" s="88"/>
    </row>
    <row r="53" spans="1:10" ht="18.75" customHeight="1" thickBot="1" x14ac:dyDescent="0.3">
      <c r="A53" s="1" t="s">
        <v>4</v>
      </c>
      <c r="B53" s="17" t="s">
        <v>51</v>
      </c>
      <c r="C53" s="17" t="s">
        <v>5</v>
      </c>
      <c r="D53" s="2" t="s">
        <v>15</v>
      </c>
      <c r="E53" s="2" t="s">
        <v>13</v>
      </c>
      <c r="F53" s="2" t="s">
        <v>14</v>
      </c>
      <c r="G53" s="2" t="s">
        <v>17</v>
      </c>
      <c r="H53" s="1" t="s">
        <v>7</v>
      </c>
    </row>
    <row r="54" spans="1:10" ht="21" customHeight="1" thickBot="1" x14ac:dyDescent="0.3">
      <c r="A54" s="3"/>
      <c r="B54" s="6">
        <v>248</v>
      </c>
      <c r="C54" s="9" t="s">
        <v>67</v>
      </c>
      <c r="D54" s="10">
        <v>6727</v>
      </c>
      <c r="E54" s="11">
        <v>6727</v>
      </c>
      <c r="F54" s="10">
        <v>6511.6050000000005</v>
      </c>
      <c r="G54" s="10">
        <v>6511.6050000000005</v>
      </c>
      <c r="H54" s="6"/>
    </row>
    <row r="55" spans="1:10" ht="21" customHeight="1" thickBot="1" x14ac:dyDescent="0.3">
      <c r="A55" s="4"/>
      <c r="B55" s="7">
        <v>249</v>
      </c>
      <c r="C55" s="9" t="s">
        <v>67</v>
      </c>
      <c r="D55" s="10">
        <v>56616.654999999992</v>
      </c>
      <c r="E55" s="11">
        <v>56616.654999999992</v>
      </c>
      <c r="F55" s="10">
        <v>53218.5</v>
      </c>
      <c r="G55" s="10">
        <v>53218.5</v>
      </c>
      <c r="H55" s="5"/>
    </row>
    <row r="56" spans="1:10" ht="21" customHeight="1" thickBot="1" x14ac:dyDescent="0.3">
      <c r="A56" s="3"/>
      <c r="B56" s="7">
        <v>251</v>
      </c>
      <c r="C56" s="9" t="s">
        <v>67</v>
      </c>
      <c r="D56" s="10">
        <v>17410.25</v>
      </c>
      <c r="E56" s="11">
        <v>17410.25</v>
      </c>
      <c r="F56" s="10">
        <v>11238.325000000001</v>
      </c>
      <c r="G56" s="10">
        <v>9741.39</v>
      </c>
      <c r="H56" s="5"/>
    </row>
    <row r="57" spans="1:10" ht="21" customHeight="1" thickBot="1" x14ac:dyDescent="0.3">
      <c r="A57" s="43"/>
      <c r="B57" s="7">
        <v>253</v>
      </c>
      <c r="C57" s="9" t="s">
        <v>67</v>
      </c>
      <c r="D57" s="10">
        <v>12101.834999999999</v>
      </c>
      <c r="E57" s="11">
        <v>12101.834999999999</v>
      </c>
      <c r="F57" s="10">
        <v>7523.5650000000005</v>
      </c>
      <c r="G57" s="10">
        <v>7523.5650000000005</v>
      </c>
      <c r="H57" s="5"/>
    </row>
    <row r="58" spans="1:10" ht="21" customHeight="1" thickBot="1" x14ac:dyDescent="0.3">
      <c r="A58" s="43"/>
      <c r="B58" s="7">
        <v>254</v>
      </c>
      <c r="C58" s="9" t="s">
        <v>67</v>
      </c>
      <c r="D58" s="10">
        <v>5501.04</v>
      </c>
      <c r="E58" s="11">
        <v>5501.04</v>
      </c>
      <c r="F58" s="10">
        <v>4433.3500000000004</v>
      </c>
      <c r="G58" s="10">
        <v>4433.3500000000004</v>
      </c>
      <c r="H58" s="5"/>
    </row>
    <row r="59" spans="1:10" ht="21" customHeight="1" thickBot="1" x14ac:dyDescent="0.3">
      <c r="A59" s="43"/>
      <c r="B59" s="7">
        <v>255</v>
      </c>
      <c r="C59" s="9" t="s">
        <v>67</v>
      </c>
      <c r="D59" s="10">
        <v>6530.01</v>
      </c>
      <c r="E59" s="11">
        <v>6530.01</v>
      </c>
      <c r="F59" s="10">
        <v>3743.51</v>
      </c>
      <c r="G59" s="10">
        <v>3743.51</v>
      </c>
      <c r="H59" s="5"/>
    </row>
    <row r="60" spans="1:10" ht="21" customHeight="1" thickBot="1" x14ac:dyDescent="0.3">
      <c r="A60" s="43"/>
      <c r="B60" s="7">
        <v>259</v>
      </c>
      <c r="C60" s="9" t="s">
        <v>67</v>
      </c>
      <c r="D60" s="10">
        <v>220</v>
      </c>
      <c r="E60" s="11">
        <v>220</v>
      </c>
      <c r="F60" s="10">
        <v>0</v>
      </c>
      <c r="G60" s="10">
        <v>0</v>
      </c>
      <c r="H60" s="5"/>
    </row>
    <row r="61" spans="1:10" ht="21" customHeight="1" thickBot="1" x14ac:dyDescent="0.3">
      <c r="A61" s="43"/>
      <c r="B61" s="7">
        <v>261</v>
      </c>
      <c r="C61" s="9" t="s">
        <v>67</v>
      </c>
      <c r="D61" s="10">
        <v>431069.41</v>
      </c>
      <c r="E61" s="11">
        <v>431069.41</v>
      </c>
      <c r="F61" s="10">
        <v>396702.995</v>
      </c>
      <c r="G61" s="10">
        <v>396702.995</v>
      </c>
      <c r="H61" s="5"/>
    </row>
    <row r="62" spans="1:10" ht="21" customHeight="1" thickBot="1" x14ac:dyDescent="0.3">
      <c r="A62" s="43"/>
      <c r="B62" s="7">
        <v>271</v>
      </c>
      <c r="C62" s="9" t="s">
        <v>67</v>
      </c>
      <c r="D62" s="10">
        <v>137309.1</v>
      </c>
      <c r="E62" s="11">
        <v>137309.1</v>
      </c>
      <c r="F62" s="10">
        <v>127032.28</v>
      </c>
      <c r="G62" s="10">
        <v>127032.28</v>
      </c>
      <c r="H62" s="5"/>
    </row>
    <row r="63" spans="1:10" ht="21" customHeight="1" thickBot="1" x14ac:dyDescent="0.3">
      <c r="A63" s="43"/>
      <c r="B63" s="7">
        <v>272</v>
      </c>
      <c r="C63" s="9" t="s">
        <v>67</v>
      </c>
      <c r="D63" s="10">
        <v>2249.7399999999998</v>
      </c>
      <c r="E63" s="11">
        <v>2249.7399999999998</v>
      </c>
      <c r="F63" s="10">
        <v>2060.7399999999998</v>
      </c>
      <c r="G63" s="10">
        <v>2060.7399999999998</v>
      </c>
      <c r="H63" s="5"/>
    </row>
    <row r="64" spans="1:10" ht="21" customHeight="1" thickBot="1" x14ac:dyDescent="0.3">
      <c r="A64" s="43"/>
      <c r="B64" s="7">
        <v>273</v>
      </c>
      <c r="C64" s="9" t="s">
        <v>67</v>
      </c>
      <c r="D64" s="10">
        <v>8818.8499999999985</v>
      </c>
      <c r="E64" s="11">
        <v>8818.8499999999985</v>
      </c>
      <c r="F64" s="10">
        <v>8791.9699999999993</v>
      </c>
      <c r="G64" s="10">
        <v>8791.9699999999993</v>
      </c>
      <c r="H64" s="5"/>
    </row>
    <row r="65" spans="1:9" ht="21" customHeight="1" thickBot="1" x14ac:dyDescent="0.3">
      <c r="A65" s="43"/>
      <c r="B65" s="7">
        <v>274</v>
      </c>
      <c r="C65" s="9" t="s">
        <v>67</v>
      </c>
      <c r="D65" s="10">
        <v>4658</v>
      </c>
      <c r="E65" s="11">
        <v>4658</v>
      </c>
      <c r="F65" s="10">
        <v>0</v>
      </c>
      <c r="G65" s="10">
        <v>0</v>
      </c>
      <c r="H65" s="5"/>
    </row>
    <row r="66" spans="1:9" ht="21" customHeight="1" thickBot="1" x14ac:dyDescent="0.3">
      <c r="A66" s="43"/>
      <c r="B66" s="7">
        <v>291</v>
      </c>
      <c r="C66" s="9" t="s">
        <v>67</v>
      </c>
      <c r="D66" s="10">
        <v>10037.16</v>
      </c>
      <c r="E66" s="11">
        <v>10037.16</v>
      </c>
      <c r="F66" s="10">
        <v>1900.08</v>
      </c>
      <c r="G66" s="10">
        <v>1900.08</v>
      </c>
      <c r="H66" s="5"/>
    </row>
    <row r="67" spans="1:9" ht="21" customHeight="1" thickBot="1" x14ac:dyDescent="0.3">
      <c r="A67" s="4"/>
      <c r="B67" s="7">
        <v>292</v>
      </c>
      <c r="C67" s="9" t="s">
        <v>67</v>
      </c>
      <c r="D67" s="10">
        <v>12010.66</v>
      </c>
      <c r="E67" s="11">
        <v>12010.66</v>
      </c>
      <c r="F67" s="10">
        <v>11359.45</v>
      </c>
      <c r="G67" s="10">
        <v>11359.45</v>
      </c>
      <c r="H67" s="5"/>
    </row>
    <row r="68" spans="1:9" ht="21" customHeight="1" thickBot="1" x14ac:dyDescent="0.3">
      <c r="A68" s="3"/>
      <c r="B68" s="13">
        <v>293</v>
      </c>
      <c r="C68" s="9" t="s">
        <v>67</v>
      </c>
      <c r="D68" s="10">
        <v>306.94499999999999</v>
      </c>
      <c r="E68" s="11">
        <v>306.94499999999999</v>
      </c>
      <c r="F68" s="10">
        <v>306.94499999999999</v>
      </c>
      <c r="G68" s="10">
        <v>306.94499999999999</v>
      </c>
      <c r="H68" s="15"/>
    </row>
    <row r="69" spans="1:9" ht="21" customHeight="1" thickBot="1" x14ac:dyDescent="0.3">
      <c r="A69" s="4"/>
      <c r="B69" s="13">
        <v>294</v>
      </c>
      <c r="C69" s="9" t="s">
        <v>67</v>
      </c>
      <c r="D69" s="10">
        <v>23427.595000000001</v>
      </c>
      <c r="E69" s="11">
        <v>23427.595000000001</v>
      </c>
      <c r="F69" s="10">
        <v>20344.04</v>
      </c>
      <c r="G69" s="10">
        <v>20344.04</v>
      </c>
      <c r="H69" s="15"/>
    </row>
    <row r="70" spans="1:9" ht="21" customHeight="1" thickBot="1" x14ac:dyDescent="0.3">
      <c r="A70" s="4"/>
      <c r="B70" s="13">
        <v>295</v>
      </c>
      <c r="C70" s="9" t="s">
        <v>67</v>
      </c>
      <c r="D70" s="10">
        <v>693</v>
      </c>
      <c r="E70" s="11">
        <v>693</v>
      </c>
      <c r="F70" s="10">
        <v>693</v>
      </c>
      <c r="G70" s="10">
        <v>693</v>
      </c>
      <c r="H70" s="15"/>
    </row>
    <row r="71" spans="1:9" ht="21" customHeight="1" thickBot="1" x14ac:dyDescent="0.3">
      <c r="A71" s="3"/>
      <c r="B71" s="13">
        <v>298</v>
      </c>
      <c r="C71" s="9" t="s">
        <v>67</v>
      </c>
      <c r="D71" s="10">
        <v>3404</v>
      </c>
      <c r="E71" s="11">
        <v>3404</v>
      </c>
      <c r="F71" s="10">
        <v>0</v>
      </c>
      <c r="G71" s="10">
        <v>0</v>
      </c>
      <c r="H71" s="15"/>
    </row>
    <row r="72" spans="1:9" ht="21" customHeight="1" thickBot="1" x14ac:dyDescent="0.3">
      <c r="A72" s="4"/>
      <c r="B72" s="13">
        <v>299</v>
      </c>
      <c r="C72" s="9" t="s">
        <v>67</v>
      </c>
      <c r="D72" s="10">
        <v>4066.1</v>
      </c>
      <c r="E72" s="11">
        <v>4066.1</v>
      </c>
      <c r="F72" s="10">
        <v>3232.35</v>
      </c>
      <c r="G72" s="10">
        <v>3232.35</v>
      </c>
      <c r="H72" s="15"/>
    </row>
    <row r="73" spans="1:9" ht="21" customHeight="1" thickBot="1" x14ac:dyDescent="0.3">
      <c r="A73" s="3"/>
      <c r="B73" s="13">
        <v>312</v>
      </c>
      <c r="C73" s="9" t="s">
        <v>67</v>
      </c>
      <c r="D73" s="10">
        <v>999.8</v>
      </c>
      <c r="E73" s="11">
        <v>999.8</v>
      </c>
      <c r="F73" s="10">
        <v>310.8</v>
      </c>
      <c r="G73" s="10">
        <v>310.8</v>
      </c>
      <c r="H73" s="15"/>
    </row>
    <row r="74" spans="1:9" ht="21" customHeight="1" thickBot="1" x14ac:dyDescent="0.3">
      <c r="A74" s="4"/>
      <c r="B74" s="13">
        <v>314</v>
      </c>
      <c r="C74" s="9" t="s">
        <v>67</v>
      </c>
      <c r="D74" s="10">
        <v>38536.9</v>
      </c>
      <c r="E74" s="11">
        <v>38536.9</v>
      </c>
      <c r="F74" s="10">
        <v>28142.025000000001</v>
      </c>
      <c r="G74" s="10">
        <v>18642.025000000001</v>
      </c>
      <c r="H74" s="15"/>
    </row>
    <row r="75" spans="1:9" ht="21" customHeight="1" thickBot="1" x14ac:dyDescent="0.3">
      <c r="A75" s="3"/>
      <c r="B75" s="13">
        <v>315</v>
      </c>
      <c r="C75" s="9" t="s">
        <v>67</v>
      </c>
      <c r="D75" s="10">
        <v>3675</v>
      </c>
      <c r="E75" s="11">
        <v>3675</v>
      </c>
      <c r="F75" s="10">
        <v>3645</v>
      </c>
      <c r="G75" s="10">
        <v>3370</v>
      </c>
      <c r="H75" s="15"/>
    </row>
    <row r="76" spans="1:9" ht="21" customHeight="1" thickBot="1" x14ac:dyDescent="0.3">
      <c r="A76" s="4"/>
      <c r="B76" s="8">
        <v>316</v>
      </c>
      <c r="C76" s="9" t="s">
        <v>67</v>
      </c>
      <c r="D76" s="10">
        <v>160998.79999999999</v>
      </c>
      <c r="E76" s="11">
        <v>160998.79999999999</v>
      </c>
      <c r="F76" s="10">
        <v>151145.60500000001</v>
      </c>
      <c r="G76" s="10">
        <v>115822.37000000001</v>
      </c>
      <c r="H76" s="8"/>
    </row>
    <row r="77" spans="1:9" ht="27" customHeight="1" thickBot="1" x14ac:dyDescent="0.3">
      <c r="C77" s="66" t="s">
        <v>52</v>
      </c>
      <c r="D77" s="29">
        <f>SUM(D54:D76)</f>
        <v>947367.84999999986</v>
      </c>
      <c r="E77" s="29">
        <f>SUM(E54:E76)</f>
        <v>947367.84999999986</v>
      </c>
      <c r="F77" s="29">
        <f>SUM(F54:F76)</f>
        <v>842336.13499999989</v>
      </c>
      <c r="G77" s="29">
        <f>SUM(G54:G76)</f>
        <v>795740.96499999985</v>
      </c>
      <c r="H77" s="71" t="s">
        <v>57</v>
      </c>
    </row>
    <row r="78" spans="1:9" ht="21.75" customHeight="1" x14ac:dyDescent="0.25">
      <c r="A78" s="30" t="s">
        <v>50</v>
      </c>
      <c r="E78" s="18"/>
      <c r="F78" s="31"/>
      <c r="G78" s="31"/>
      <c r="H78" s="31"/>
      <c r="I78" s="31"/>
    </row>
    <row r="79" spans="1:9" ht="21.75" customHeight="1" x14ac:dyDescent="0.25">
      <c r="A79" s="30"/>
      <c r="E79" s="18"/>
      <c r="F79" s="31"/>
      <c r="G79" s="31"/>
      <c r="H79" s="31"/>
      <c r="I79" s="31"/>
    </row>
    <row r="80" spans="1:9" ht="24" customHeight="1" x14ac:dyDescent="0.25">
      <c r="B80" s="32"/>
      <c r="C80" s="32"/>
      <c r="H80" s="32"/>
      <c r="I80" s="32"/>
    </row>
    <row r="81" spans="1:10" ht="12.75" customHeight="1" x14ac:dyDescent="0.25">
      <c r="B81" s="89" t="s">
        <v>20</v>
      </c>
      <c r="C81" s="89"/>
      <c r="E81" s="83" t="s">
        <v>21</v>
      </c>
      <c r="F81" s="83"/>
      <c r="G81" s="54"/>
      <c r="H81" s="53" t="s">
        <v>40</v>
      </c>
      <c r="I81" s="34"/>
    </row>
    <row r="82" spans="1:10" ht="24" customHeight="1" x14ac:dyDescent="0.25">
      <c r="B82" s="82" t="s">
        <v>30</v>
      </c>
      <c r="C82" s="82"/>
      <c r="E82" s="82" t="s">
        <v>32</v>
      </c>
      <c r="F82" s="82"/>
      <c r="G82" s="52"/>
      <c r="H82" s="52" t="s">
        <v>41</v>
      </c>
      <c r="I82" s="21"/>
    </row>
    <row r="83" spans="1:10" ht="13.5" thickBot="1" x14ac:dyDescent="0.3">
      <c r="B83" s="82" t="s">
        <v>31</v>
      </c>
      <c r="C83" s="82"/>
      <c r="E83" s="82" t="s">
        <v>33</v>
      </c>
      <c r="F83" s="82"/>
      <c r="H83" s="52" t="s">
        <v>42</v>
      </c>
    </row>
    <row r="84" spans="1:10" ht="55.5" customHeight="1" thickBot="1" x14ac:dyDescent="0.3">
      <c r="A84" s="84" t="s">
        <v>59</v>
      </c>
      <c r="B84" s="86"/>
      <c r="C84" s="86"/>
      <c r="D84" s="86"/>
      <c r="E84" s="86"/>
      <c r="F84" s="86"/>
      <c r="G84" s="86"/>
      <c r="H84" s="86"/>
    </row>
    <row r="85" spans="1:10" ht="17.2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10" ht="16.5" customHeight="1" x14ac:dyDescent="0.25">
      <c r="A86" s="16"/>
      <c r="B86" s="21" t="s">
        <v>9</v>
      </c>
      <c r="C86" s="22" t="s">
        <v>23</v>
      </c>
      <c r="E86" s="21" t="s">
        <v>47</v>
      </c>
      <c r="F86" s="32"/>
      <c r="G86" s="32"/>
      <c r="H86" s="32"/>
    </row>
    <row r="87" spans="1:10" ht="32.25" customHeight="1" x14ac:dyDescent="0.25">
      <c r="B87" s="21" t="s">
        <v>10</v>
      </c>
      <c r="C87" s="38" t="s">
        <v>22</v>
      </c>
      <c r="E87" s="21" t="s">
        <v>8</v>
      </c>
      <c r="F87" s="36" t="s">
        <v>24</v>
      </c>
      <c r="G87" s="22"/>
      <c r="H87" s="22"/>
    </row>
    <row r="88" spans="1:10" ht="48.75" customHeight="1" x14ac:dyDescent="0.25">
      <c r="B88" s="25" t="s">
        <v>2</v>
      </c>
      <c r="C88" s="40" t="s">
        <v>35</v>
      </c>
      <c r="D88" s="41"/>
      <c r="E88" s="21" t="s">
        <v>11</v>
      </c>
      <c r="F88" s="37" t="s">
        <v>25</v>
      </c>
      <c r="G88" s="22"/>
      <c r="H88" s="22"/>
    </row>
    <row r="89" spans="1:10" ht="20.25" customHeight="1" x14ac:dyDescent="0.25">
      <c r="B89" s="21" t="s">
        <v>1</v>
      </c>
      <c r="C89" s="42"/>
      <c r="D89" s="41"/>
      <c r="E89" s="21" t="s">
        <v>16</v>
      </c>
      <c r="F89" s="27" t="s">
        <v>26</v>
      </c>
      <c r="G89" s="22"/>
      <c r="H89" s="22"/>
    </row>
    <row r="90" spans="1:10" ht="21" customHeight="1" x14ac:dyDescent="0.25">
      <c r="B90" s="21" t="s">
        <v>3</v>
      </c>
      <c r="C90" s="42" t="s">
        <v>58</v>
      </c>
      <c r="D90" s="41"/>
      <c r="E90" s="21" t="s">
        <v>19</v>
      </c>
      <c r="F90" s="22" t="s">
        <v>27</v>
      </c>
      <c r="G90" s="22" t="s">
        <v>28</v>
      </c>
      <c r="H90" s="22"/>
    </row>
    <row r="91" spans="1:10" ht="21" customHeight="1" x14ac:dyDescent="0.25">
      <c r="B91" s="28"/>
      <c r="C91" s="39"/>
      <c r="D91" s="41"/>
    </row>
    <row r="92" spans="1:10" ht="16.5" customHeight="1" x14ac:dyDescent="0.2">
      <c r="A92" s="55"/>
      <c r="B92" s="56" t="s">
        <v>48</v>
      </c>
      <c r="C92" s="57"/>
      <c r="D92" s="57"/>
      <c r="E92" s="57"/>
      <c r="F92" s="21"/>
      <c r="G92" s="21"/>
      <c r="H92" s="21"/>
      <c r="I92" s="21"/>
      <c r="J92" s="21"/>
    </row>
    <row r="93" spans="1:10" ht="20.25" customHeight="1" x14ac:dyDescent="0.25">
      <c r="A93" s="57"/>
      <c r="B93" s="57" t="s">
        <v>49</v>
      </c>
      <c r="C93" s="58"/>
      <c r="D93" s="58"/>
      <c r="E93" s="58"/>
    </row>
    <row r="94" spans="1:10" ht="16.5" customHeight="1" thickBot="1" x14ac:dyDescent="0.3">
      <c r="D94" s="88" t="s">
        <v>6</v>
      </c>
      <c r="E94" s="88"/>
      <c r="F94" s="88"/>
      <c r="G94" s="88"/>
    </row>
    <row r="95" spans="1:10" ht="18.75" customHeight="1" thickBot="1" x14ac:dyDescent="0.3">
      <c r="A95" s="1" t="s">
        <v>4</v>
      </c>
      <c r="B95" s="17" t="s">
        <v>51</v>
      </c>
      <c r="C95" s="17" t="s">
        <v>5</v>
      </c>
      <c r="D95" s="2" t="s">
        <v>15</v>
      </c>
      <c r="E95" s="2" t="s">
        <v>13</v>
      </c>
      <c r="F95" s="2" t="s">
        <v>14</v>
      </c>
      <c r="G95" s="2" t="s">
        <v>17</v>
      </c>
      <c r="H95" s="1" t="s">
        <v>7</v>
      </c>
    </row>
    <row r="96" spans="1:10" ht="21" customHeight="1" thickBot="1" x14ac:dyDescent="0.3">
      <c r="A96" s="3"/>
      <c r="B96" s="6">
        <v>318</v>
      </c>
      <c r="C96" s="9" t="s">
        <v>67</v>
      </c>
      <c r="D96" s="10">
        <v>7969.1850000000013</v>
      </c>
      <c r="E96" s="10">
        <v>7969.1850000000013</v>
      </c>
      <c r="F96" s="10">
        <v>5955.2150000000001</v>
      </c>
      <c r="G96" s="10">
        <v>5955.2150000000001</v>
      </c>
      <c r="H96" s="6"/>
    </row>
    <row r="97" spans="1:8" ht="21" customHeight="1" thickBot="1" x14ac:dyDescent="0.3">
      <c r="A97" s="4"/>
      <c r="B97" s="7">
        <v>323</v>
      </c>
      <c r="C97" s="9" t="s">
        <v>67</v>
      </c>
      <c r="D97" s="10">
        <v>83631.955000000002</v>
      </c>
      <c r="E97" s="10">
        <v>83631.955000000002</v>
      </c>
      <c r="F97" s="10">
        <v>62884.244999999995</v>
      </c>
      <c r="G97" s="10">
        <v>62884.244999999995</v>
      </c>
      <c r="H97" s="5"/>
    </row>
    <row r="98" spans="1:8" ht="21" customHeight="1" thickBot="1" x14ac:dyDescent="0.3">
      <c r="A98" s="3"/>
      <c r="B98" s="7">
        <v>325</v>
      </c>
      <c r="C98" s="9" t="s">
        <v>67</v>
      </c>
      <c r="D98" s="10">
        <v>3480</v>
      </c>
      <c r="E98" s="10">
        <v>3480</v>
      </c>
      <c r="F98" s="10">
        <v>3480</v>
      </c>
      <c r="G98" s="10">
        <v>3480</v>
      </c>
      <c r="H98" s="5"/>
    </row>
    <row r="99" spans="1:8" ht="21" customHeight="1" thickBot="1" x14ac:dyDescent="0.3">
      <c r="A99" s="43"/>
      <c r="B99" s="7">
        <v>327</v>
      </c>
      <c r="C99" s="9" t="s">
        <v>67</v>
      </c>
      <c r="D99" s="10">
        <v>295373.625</v>
      </c>
      <c r="E99" s="10">
        <v>295373.625</v>
      </c>
      <c r="F99" s="10">
        <v>295372.625</v>
      </c>
      <c r="G99" s="10">
        <v>295372.625</v>
      </c>
      <c r="H99" s="5"/>
    </row>
    <row r="100" spans="1:8" ht="21" customHeight="1" thickBot="1" x14ac:dyDescent="0.3">
      <c r="A100" s="43"/>
      <c r="B100" s="7">
        <v>329</v>
      </c>
      <c r="C100" s="9" t="s">
        <v>67</v>
      </c>
      <c r="D100" s="10">
        <v>66069.005000000005</v>
      </c>
      <c r="E100" s="10">
        <v>66069.005000000005</v>
      </c>
      <c r="F100" s="10">
        <f>45062.065-1500</f>
        <v>43562.065000000002</v>
      </c>
      <c r="G100" s="10">
        <f>45062.065-1500</f>
        <v>43562.065000000002</v>
      </c>
      <c r="H100" s="5"/>
    </row>
    <row r="101" spans="1:8" ht="21" customHeight="1" thickBot="1" x14ac:dyDescent="0.3">
      <c r="A101" s="43"/>
      <c r="B101" s="7">
        <v>331</v>
      </c>
      <c r="C101" s="9" t="s">
        <v>67</v>
      </c>
      <c r="D101" s="10">
        <v>14425</v>
      </c>
      <c r="E101" s="10">
        <v>14425</v>
      </c>
      <c r="F101" s="10">
        <v>14425</v>
      </c>
      <c r="G101" s="10">
        <v>14425</v>
      </c>
      <c r="H101" s="5"/>
    </row>
    <row r="102" spans="1:8" ht="21" customHeight="1" thickBot="1" x14ac:dyDescent="0.3">
      <c r="A102" s="43"/>
      <c r="B102" s="7">
        <v>333</v>
      </c>
      <c r="C102" s="9" t="s">
        <v>67</v>
      </c>
      <c r="D102" s="10">
        <v>7750</v>
      </c>
      <c r="E102" s="10">
        <v>7750</v>
      </c>
      <c r="F102" s="10">
        <v>4553</v>
      </c>
      <c r="G102" s="10">
        <v>4553</v>
      </c>
      <c r="H102" s="5"/>
    </row>
    <row r="103" spans="1:8" ht="21" customHeight="1" thickBot="1" x14ac:dyDescent="0.3">
      <c r="A103" s="43"/>
      <c r="B103" s="7">
        <v>334</v>
      </c>
      <c r="C103" s="9" t="s">
        <v>67</v>
      </c>
      <c r="D103" s="10">
        <v>25803</v>
      </c>
      <c r="E103" s="10">
        <v>25803</v>
      </c>
      <c r="F103" s="10">
        <v>20930.080000000002</v>
      </c>
      <c r="G103" s="10">
        <v>20930.080000000002</v>
      </c>
      <c r="H103" s="5"/>
    </row>
    <row r="104" spans="1:8" ht="21" customHeight="1" thickBot="1" x14ac:dyDescent="0.3">
      <c r="A104" s="43"/>
      <c r="B104" s="7">
        <v>336</v>
      </c>
      <c r="C104" s="9" t="s">
        <v>67</v>
      </c>
      <c r="D104" s="10">
        <v>183.95</v>
      </c>
      <c r="E104" s="10">
        <v>183.95</v>
      </c>
      <c r="F104" s="10">
        <v>0</v>
      </c>
      <c r="G104" s="10">
        <v>0</v>
      </c>
      <c r="H104" s="5"/>
    </row>
    <row r="105" spans="1:8" ht="21" customHeight="1" thickBot="1" x14ac:dyDescent="0.3">
      <c r="A105" s="43"/>
      <c r="B105" s="7">
        <v>338</v>
      </c>
      <c r="C105" s="9" t="s">
        <v>67</v>
      </c>
      <c r="D105" s="10">
        <v>122496.22</v>
      </c>
      <c r="E105" s="10">
        <v>122496.22</v>
      </c>
      <c r="F105" s="10">
        <v>122496</v>
      </c>
      <c r="G105" s="10">
        <v>91872</v>
      </c>
      <c r="H105" s="5"/>
    </row>
    <row r="106" spans="1:8" ht="21" customHeight="1" thickBot="1" x14ac:dyDescent="0.3">
      <c r="A106" s="43"/>
      <c r="B106" s="7">
        <v>344</v>
      </c>
      <c r="C106" s="9" t="s">
        <v>67</v>
      </c>
      <c r="D106" s="10">
        <v>10000</v>
      </c>
      <c r="E106" s="10">
        <v>10000</v>
      </c>
      <c r="F106" s="10">
        <v>0</v>
      </c>
      <c r="G106" s="10">
        <v>0</v>
      </c>
      <c r="H106" s="5"/>
    </row>
    <row r="107" spans="1:8" ht="21" customHeight="1" thickBot="1" x14ac:dyDescent="0.3">
      <c r="A107" s="43"/>
      <c r="B107" s="7">
        <v>345</v>
      </c>
      <c r="C107" s="9" t="s">
        <v>67</v>
      </c>
      <c r="D107" s="10">
        <v>135565.99</v>
      </c>
      <c r="E107" s="10">
        <v>135565.99</v>
      </c>
      <c r="F107" s="10">
        <v>135565.99</v>
      </c>
      <c r="G107" s="10">
        <v>135565.99</v>
      </c>
      <c r="H107" s="5"/>
    </row>
    <row r="108" spans="1:8" ht="21" customHeight="1" thickBot="1" x14ac:dyDescent="0.3">
      <c r="A108" s="43"/>
      <c r="B108" s="7">
        <v>347</v>
      </c>
      <c r="C108" s="9" t="s">
        <v>67</v>
      </c>
      <c r="D108" s="10">
        <v>6539.35</v>
      </c>
      <c r="E108" s="10">
        <v>6539.35</v>
      </c>
      <c r="F108" s="10">
        <v>3277</v>
      </c>
      <c r="G108" s="10">
        <v>3277</v>
      </c>
      <c r="H108" s="5"/>
    </row>
    <row r="109" spans="1:8" ht="21" customHeight="1" thickBot="1" x14ac:dyDescent="0.3">
      <c r="A109" s="4"/>
      <c r="B109" s="7">
        <v>351</v>
      </c>
      <c r="C109" s="9" t="s">
        <v>67</v>
      </c>
      <c r="D109" s="10">
        <v>20285</v>
      </c>
      <c r="E109" s="10">
        <v>20285</v>
      </c>
      <c r="F109" s="10">
        <v>18284.5</v>
      </c>
      <c r="G109" s="10">
        <v>18284.5</v>
      </c>
      <c r="H109" s="5"/>
    </row>
    <row r="110" spans="1:8" ht="21" customHeight="1" thickBot="1" x14ac:dyDescent="0.3">
      <c r="A110" s="3"/>
      <c r="B110" s="13">
        <v>352</v>
      </c>
      <c r="C110" s="9" t="s">
        <v>67</v>
      </c>
      <c r="D110" s="10">
        <v>24465</v>
      </c>
      <c r="E110" s="10">
        <v>24465</v>
      </c>
      <c r="F110" s="10">
        <v>14210</v>
      </c>
      <c r="G110" s="10">
        <v>14210</v>
      </c>
      <c r="H110" s="15"/>
    </row>
    <row r="111" spans="1:8" ht="21" customHeight="1" thickBot="1" x14ac:dyDescent="0.3">
      <c r="A111" s="4"/>
      <c r="B111" s="13">
        <v>353</v>
      </c>
      <c r="C111" s="9" t="s">
        <v>67</v>
      </c>
      <c r="D111" s="10">
        <v>32250.955000000002</v>
      </c>
      <c r="E111" s="10">
        <v>32250.955000000002</v>
      </c>
      <c r="F111" s="10">
        <v>5914.01</v>
      </c>
      <c r="G111" s="10">
        <v>5914.01</v>
      </c>
      <c r="H111" s="15"/>
    </row>
    <row r="112" spans="1:8" ht="21" customHeight="1" thickBot="1" x14ac:dyDescent="0.3">
      <c r="A112" s="3"/>
      <c r="B112" s="13">
        <v>357</v>
      </c>
      <c r="C112" s="9" t="s">
        <v>67</v>
      </c>
      <c r="D112" s="10">
        <v>15238.25</v>
      </c>
      <c r="E112" s="10">
        <v>15238.25</v>
      </c>
      <c r="F112" s="10">
        <v>9245.94</v>
      </c>
      <c r="G112" s="10">
        <v>9245.94</v>
      </c>
      <c r="H112" s="15"/>
    </row>
    <row r="113" spans="1:9" ht="21" customHeight="1" thickBot="1" x14ac:dyDescent="0.3">
      <c r="A113" s="4"/>
      <c r="B113" s="13">
        <v>358</v>
      </c>
      <c r="C113" s="9" t="s">
        <v>67</v>
      </c>
      <c r="D113" s="10">
        <v>183401.28</v>
      </c>
      <c r="E113" s="10">
        <v>183401.28</v>
      </c>
      <c r="F113" s="10">
        <v>183401.27</v>
      </c>
      <c r="G113" s="10">
        <v>183401.27</v>
      </c>
      <c r="H113" s="15"/>
    </row>
    <row r="114" spans="1:9" ht="21" customHeight="1" thickBot="1" x14ac:dyDescent="0.3">
      <c r="A114" s="3"/>
      <c r="B114" s="13">
        <v>361</v>
      </c>
      <c r="C114" s="9" t="s">
        <v>67</v>
      </c>
      <c r="D114" s="10">
        <v>162777.285</v>
      </c>
      <c r="E114" s="10">
        <v>162777.285</v>
      </c>
      <c r="F114" s="10">
        <v>144638.655</v>
      </c>
      <c r="G114" s="10">
        <v>139354.655</v>
      </c>
      <c r="H114" s="15"/>
    </row>
    <row r="115" spans="1:9" ht="21" customHeight="1" thickBot="1" x14ac:dyDescent="0.3">
      <c r="A115" s="4"/>
      <c r="B115" s="13">
        <v>371</v>
      </c>
      <c r="C115" s="9" t="s">
        <v>67</v>
      </c>
      <c r="D115" s="10">
        <v>52720</v>
      </c>
      <c r="E115" s="10">
        <v>52720</v>
      </c>
      <c r="F115" s="10">
        <v>12631.99</v>
      </c>
      <c r="G115" s="10">
        <v>12631.99</v>
      </c>
      <c r="H115" s="15"/>
    </row>
    <row r="116" spans="1:9" ht="21" customHeight="1" thickBot="1" x14ac:dyDescent="0.3">
      <c r="A116" s="3"/>
      <c r="B116" s="13">
        <v>372</v>
      </c>
      <c r="C116" s="9" t="s">
        <v>67</v>
      </c>
      <c r="D116" s="10">
        <v>36643.199999999997</v>
      </c>
      <c r="E116" s="10">
        <v>36643.199999999997</v>
      </c>
      <c r="F116" s="10">
        <v>17734.260000000002</v>
      </c>
      <c r="G116" s="10">
        <v>17734.260000000002</v>
      </c>
      <c r="H116" s="15"/>
    </row>
    <row r="117" spans="1:9" ht="21" customHeight="1" thickBot="1" x14ac:dyDescent="0.3">
      <c r="A117" s="4"/>
      <c r="B117" s="8">
        <v>375</v>
      </c>
      <c r="C117" s="9" t="s">
        <v>67</v>
      </c>
      <c r="D117" s="10">
        <v>428764.96500000003</v>
      </c>
      <c r="E117" s="10">
        <v>428764.96500000003</v>
      </c>
      <c r="F117" s="10">
        <v>233485.76500000001</v>
      </c>
      <c r="G117" s="10">
        <v>233485.76500000001</v>
      </c>
      <c r="H117" s="8"/>
    </row>
    <row r="118" spans="1:9" ht="27" customHeight="1" thickBot="1" x14ac:dyDescent="0.3">
      <c r="C118" s="66" t="s">
        <v>52</v>
      </c>
      <c r="D118" s="29">
        <f t="shared" ref="D118:G118" si="1">SUM(D96:D117)</f>
        <v>1735833.2149999999</v>
      </c>
      <c r="E118" s="29">
        <f t="shared" si="1"/>
        <v>1735833.2149999999</v>
      </c>
      <c r="F118" s="29">
        <f t="shared" si="1"/>
        <v>1352047.6099999999</v>
      </c>
      <c r="G118" s="29">
        <f t="shared" si="1"/>
        <v>1316139.6099999999</v>
      </c>
      <c r="H118" s="71" t="s">
        <v>56</v>
      </c>
    </row>
    <row r="119" spans="1:9" ht="21.75" customHeight="1" x14ac:dyDescent="0.25">
      <c r="A119" s="30" t="s">
        <v>50</v>
      </c>
      <c r="E119" s="18"/>
      <c r="F119" s="31"/>
      <c r="G119" s="31"/>
      <c r="H119" s="31"/>
      <c r="I119" s="31"/>
    </row>
    <row r="120" spans="1:9" ht="21.75" customHeight="1" x14ac:dyDescent="0.25">
      <c r="A120" s="30"/>
      <c r="E120" s="18"/>
      <c r="F120" s="31"/>
      <c r="G120" s="31"/>
      <c r="H120" s="31"/>
      <c r="I120" s="31"/>
    </row>
    <row r="121" spans="1:9" ht="24" customHeight="1" x14ac:dyDescent="0.25">
      <c r="B121" s="32"/>
      <c r="C121" s="32"/>
      <c r="H121" s="32"/>
      <c r="I121" s="32"/>
    </row>
    <row r="122" spans="1:9" ht="12.75" customHeight="1" x14ac:dyDescent="0.25">
      <c r="B122" s="89" t="s">
        <v>20</v>
      </c>
      <c r="C122" s="89"/>
      <c r="E122" s="83" t="s">
        <v>21</v>
      </c>
      <c r="F122" s="83"/>
      <c r="G122" s="54"/>
      <c r="H122" s="53" t="s">
        <v>40</v>
      </c>
      <c r="I122" s="34"/>
    </row>
    <row r="123" spans="1:9" ht="24" customHeight="1" x14ac:dyDescent="0.25">
      <c r="B123" s="82" t="s">
        <v>30</v>
      </c>
      <c r="C123" s="82"/>
      <c r="E123" s="82" t="s">
        <v>32</v>
      </c>
      <c r="F123" s="82"/>
      <c r="G123" s="52"/>
      <c r="H123" s="52" t="s">
        <v>41</v>
      </c>
      <c r="I123" s="21"/>
    </row>
    <row r="124" spans="1:9" ht="13.5" thickBot="1" x14ac:dyDescent="0.3">
      <c r="B124" s="82" t="s">
        <v>31</v>
      </c>
      <c r="C124" s="82"/>
      <c r="E124" s="82" t="s">
        <v>33</v>
      </c>
      <c r="F124" s="82"/>
      <c r="H124" s="52" t="s">
        <v>42</v>
      </c>
    </row>
    <row r="125" spans="1:9" ht="55.5" customHeight="1" thickBot="1" x14ac:dyDescent="0.3">
      <c r="A125" s="84" t="s">
        <v>59</v>
      </c>
      <c r="B125" s="86"/>
      <c r="C125" s="86"/>
      <c r="D125" s="86"/>
      <c r="E125" s="86"/>
      <c r="F125" s="86"/>
      <c r="G125" s="86"/>
      <c r="H125" s="86"/>
    </row>
    <row r="126" spans="1:9" ht="17.25" customHeight="1" x14ac:dyDescent="0.25">
      <c r="A126" s="16"/>
      <c r="B126" s="16"/>
      <c r="C126" s="16"/>
      <c r="D126" s="16"/>
      <c r="E126" s="16"/>
      <c r="F126" s="16"/>
      <c r="G126" s="16"/>
      <c r="H126" s="16"/>
    </row>
    <row r="127" spans="1:9" ht="16.5" customHeight="1" x14ac:dyDescent="0.25">
      <c r="A127" s="16"/>
      <c r="B127" s="21" t="s">
        <v>9</v>
      </c>
      <c r="C127" s="22" t="s">
        <v>23</v>
      </c>
      <c r="E127" s="21" t="s">
        <v>47</v>
      </c>
      <c r="F127" s="32"/>
      <c r="G127" s="32"/>
      <c r="H127" s="32"/>
    </row>
    <row r="128" spans="1:9" ht="32.25" customHeight="1" x14ac:dyDescent="0.25">
      <c r="B128" s="21" t="s">
        <v>10</v>
      </c>
      <c r="C128" s="38" t="s">
        <v>22</v>
      </c>
      <c r="E128" s="21" t="s">
        <v>8</v>
      </c>
      <c r="F128" s="36" t="s">
        <v>24</v>
      </c>
      <c r="G128" s="22"/>
      <c r="H128" s="22"/>
    </row>
    <row r="129" spans="1:10" ht="48.75" customHeight="1" x14ac:dyDescent="0.25">
      <c r="B129" s="25" t="s">
        <v>2</v>
      </c>
      <c r="C129" s="40" t="s">
        <v>35</v>
      </c>
      <c r="D129" s="41"/>
      <c r="E129" s="21" t="s">
        <v>11</v>
      </c>
      <c r="F129" s="37" t="s">
        <v>25</v>
      </c>
      <c r="G129" s="22"/>
      <c r="H129" s="22"/>
    </row>
    <row r="130" spans="1:10" ht="20.25" customHeight="1" x14ac:dyDescent="0.25">
      <c r="B130" s="21" t="s">
        <v>1</v>
      </c>
      <c r="C130" s="42"/>
      <c r="D130" s="41"/>
      <c r="E130" s="21" t="s">
        <v>16</v>
      </c>
      <c r="F130" s="27" t="s">
        <v>26</v>
      </c>
      <c r="G130" s="22"/>
      <c r="H130" s="22"/>
    </row>
    <row r="131" spans="1:10" ht="21" customHeight="1" x14ac:dyDescent="0.25">
      <c r="B131" s="21" t="s">
        <v>3</v>
      </c>
      <c r="C131" s="42" t="s">
        <v>58</v>
      </c>
      <c r="D131" s="41"/>
      <c r="E131" s="21" t="s">
        <v>19</v>
      </c>
      <c r="F131" s="22" t="s">
        <v>27</v>
      </c>
      <c r="G131" s="22" t="s">
        <v>28</v>
      </c>
      <c r="H131" s="22"/>
    </row>
    <row r="132" spans="1:10" ht="21" customHeight="1" x14ac:dyDescent="0.25">
      <c r="B132" s="28"/>
      <c r="C132" s="39"/>
      <c r="D132" s="41"/>
    </row>
    <row r="133" spans="1:10" ht="16.5" customHeight="1" x14ac:dyDescent="0.2">
      <c r="A133" s="55"/>
      <c r="B133" s="56" t="s">
        <v>48</v>
      </c>
      <c r="C133" s="57"/>
      <c r="D133" s="57"/>
      <c r="E133" s="57"/>
      <c r="F133" s="21"/>
      <c r="G133" s="21"/>
      <c r="H133" s="21"/>
      <c r="I133" s="21"/>
      <c r="J133" s="21"/>
    </row>
    <row r="134" spans="1:10" ht="20.25" customHeight="1" x14ac:dyDescent="0.25">
      <c r="A134" s="57"/>
      <c r="B134" s="57" t="s">
        <v>49</v>
      </c>
      <c r="C134" s="58"/>
      <c r="D134" s="58"/>
      <c r="E134" s="58"/>
    </row>
    <row r="135" spans="1:10" ht="16.5" customHeight="1" thickBot="1" x14ac:dyDescent="0.3">
      <c r="D135" s="88" t="s">
        <v>6</v>
      </c>
      <c r="E135" s="88"/>
      <c r="F135" s="88"/>
      <c r="G135" s="88"/>
    </row>
    <row r="136" spans="1:10" ht="18.75" customHeight="1" thickBot="1" x14ac:dyDescent="0.3">
      <c r="A136" s="1" t="s">
        <v>4</v>
      </c>
      <c r="B136" s="17" t="s">
        <v>51</v>
      </c>
      <c r="C136" s="17" t="s">
        <v>5</v>
      </c>
      <c r="D136" s="2" t="s">
        <v>15</v>
      </c>
      <c r="E136" s="2" t="s">
        <v>13</v>
      </c>
      <c r="F136" s="2" t="s">
        <v>14</v>
      </c>
      <c r="G136" s="2" t="s">
        <v>17</v>
      </c>
      <c r="H136" s="1" t="s">
        <v>7</v>
      </c>
    </row>
    <row r="137" spans="1:10" ht="21" customHeight="1" x14ac:dyDescent="0.25">
      <c r="A137" s="3"/>
      <c r="B137" s="6">
        <v>376</v>
      </c>
      <c r="C137" s="9" t="s">
        <v>67</v>
      </c>
      <c r="D137" s="10">
        <v>22000</v>
      </c>
      <c r="E137" s="11">
        <v>22000</v>
      </c>
      <c r="F137" s="10">
        <v>5838.81</v>
      </c>
      <c r="G137" s="10">
        <v>5838.81</v>
      </c>
      <c r="H137" s="6"/>
    </row>
    <row r="138" spans="1:10" ht="21" customHeight="1" thickBot="1" x14ac:dyDescent="0.3">
      <c r="A138" s="4"/>
      <c r="B138" s="7">
        <v>383</v>
      </c>
      <c r="C138" s="9" t="s">
        <v>67</v>
      </c>
      <c r="D138" s="11">
        <v>198445.505</v>
      </c>
      <c r="E138" s="11">
        <v>198445.505</v>
      </c>
      <c r="F138" s="11">
        <v>178079.10500000001</v>
      </c>
      <c r="G138" s="11">
        <v>178079.10500000001</v>
      </c>
      <c r="H138" s="5"/>
    </row>
    <row r="139" spans="1:10" ht="21" customHeight="1" x14ac:dyDescent="0.25">
      <c r="A139" s="3"/>
      <c r="B139" s="7">
        <v>385</v>
      </c>
      <c r="C139" s="9" t="s">
        <v>67</v>
      </c>
      <c r="D139" s="11">
        <v>33000.004999999997</v>
      </c>
      <c r="E139" s="11">
        <v>33000.004999999997</v>
      </c>
      <c r="F139" s="11">
        <v>17861.54</v>
      </c>
      <c r="G139" s="11">
        <v>17510.035</v>
      </c>
      <c r="H139" s="5"/>
    </row>
    <row r="140" spans="1:10" ht="21" customHeight="1" x14ac:dyDescent="0.25">
      <c r="A140" s="43"/>
      <c r="B140" s="7">
        <v>392</v>
      </c>
      <c r="C140" s="9" t="s">
        <v>67</v>
      </c>
      <c r="D140" s="11">
        <v>25949.32</v>
      </c>
      <c r="E140" s="11">
        <v>25949.32</v>
      </c>
      <c r="F140" s="11">
        <v>11957.525000000001</v>
      </c>
      <c r="G140" s="11">
        <v>11957.525000000001</v>
      </c>
      <c r="H140" s="5"/>
    </row>
    <row r="141" spans="1:10" ht="21" customHeight="1" x14ac:dyDescent="0.25">
      <c r="A141" s="43"/>
      <c r="B141" s="7">
        <v>399</v>
      </c>
      <c r="C141" s="9" t="s">
        <v>67</v>
      </c>
      <c r="D141" s="11">
        <v>91718.864999999991</v>
      </c>
      <c r="E141" s="11">
        <v>91718.864999999991</v>
      </c>
      <c r="F141" s="11">
        <v>81337.985000000001</v>
      </c>
      <c r="G141" s="11">
        <v>81337.985000000001</v>
      </c>
      <c r="H141" s="5"/>
    </row>
    <row r="142" spans="1:10" ht="21" customHeight="1" x14ac:dyDescent="0.25">
      <c r="A142" s="43"/>
      <c r="B142" s="7"/>
      <c r="C142" s="9"/>
      <c r="D142" s="11"/>
      <c r="E142" s="11"/>
      <c r="F142" s="11"/>
      <c r="G142" s="11"/>
      <c r="H142" s="5"/>
    </row>
    <row r="143" spans="1:10" ht="21" customHeight="1" x14ac:dyDescent="0.25">
      <c r="A143" s="43"/>
      <c r="B143" s="7"/>
      <c r="C143" s="9"/>
      <c r="D143" s="11"/>
      <c r="E143" s="11"/>
      <c r="F143" s="11"/>
      <c r="G143" s="11"/>
      <c r="H143" s="5"/>
    </row>
    <row r="144" spans="1:10" ht="21" customHeight="1" x14ac:dyDescent="0.25">
      <c r="A144" s="43"/>
      <c r="B144" s="7"/>
      <c r="C144" s="9"/>
      <c r="D144" s="11"/>
      <c r="E144" s="11"/>
      <c r="F144" s="11"/>
      <c r="G144" s="11"/>
      <c r="H144" s="5"/>
    </row>
    <row r="145" spans="1:9" ht="21" customHeight="1" x14ac:dyDescent="0.25">
      <c r="A145" s="43"/>
      <c r="B145" s="7"/>
      <c r="C145" s="9"/>
      <c r="D145" s="11"/>
      <c r="E145" s="11"/>
      <c r="F145" s="11"/>
      <c r="G145" s="11"/>
      <c r="H145" s="5"/>
    </row>
    <row r="146" spans="1:9" ht="21" customHeight="1" x14ac:dyDescent="0.25">
      <c r="A146" s="43"/>
      <c r="B146" s="7"/>
      <c r="C146" s="9"/>
      <c r="D146" s="11"/>
      <c r="E146" s="11"/>
      <c r="F146" s="11"/>
      <c r="G146" s="11"/>
      <c r="H146" s="5"/>
    </row>
    <row r="147" spans="1:9" ht="21" customHeight="1" x14ac:dyDescent="0.25">
      <c r="A147" s="43"/>
      <c r="B147" s="7"/>
      <c r="C147" s="9"/>
      <c r="D147" s="11"/>
      <c r="E147" s="11"/>
      <c r="F147" s="11"/>
      <c r="G147" s="11"/>
      <c r="H147" s="5"/>
    </row>
    <row r="148" spans="1:9" ht="21" customHeight="1" x14ac:dyDescent="0.25">
      <c r="A148" s="43"/>
      <c r="B148" s="7"/>
      <c r="C148" s="9"/>
      <c r="D148" s="11"/>
      <c r="E148" s="11"/>
      <c r="F148" s="11"/>
      <c r="G148" s="11"/>
      <c r="H148" s="5"/>
    </row>
    <row r="149" spans="1:9" ht="21" customHeight="1" x14ac:dyDescent="0.25">
      <c r="A149" s="43"/>
      <c r="B149" s="7"/>
      <c r="C149" s="9"/>
      <c r="D149" s="11"/>
      <c r="E149" s="11"/>
      <c r="F149" s="11"/>
      <c r="G149" s="11"/>
      <c r="H149" s="5"/>
    </row>
    <row r="150" spans="1:9" ht="21" customHeight="1" thickBot="1" x14ac:dyDescent="0.3">
      <c r="A150" s="4"/>
      <c r="B150" s="7"/>
      <c r="C150" s="9"/>
      <c r="D150" s="11"/>
      <c r="E150" s="11"/>
      <c r="F150" s="11"/>
      <c r="G150" s="11"/>
      <c r="H150" s="5"/>
    </row>
    <row r="151" spans="1:9" ht="21" customHeight="1" x14ac:dyDescent="0.25">
      <c r="A151" s="3"/>
      <c r="B151" s="13"/>
      <c r="C151" s="9"/>
      <c r="D151" s="14"/>
      <c r="E151" s="14"/>
      <c r="F151" s="14"/>
      <c r="G151" s="14"/>
      <c r="H151" s="15"/>
    </row>
    <row r="152" spans="1:9" ht="21" customHeight="1" thickBot="1" x14ac:dyDescent="0.3">
      <c r="A152" s="4"/>
      <c r="B152" s="13"/>
      <c r="C152" s="9"/>
      <c r="D152" s="14"/>
      <c r="E152" s="14"/>
      <c r="F152" s="14"/>
      <c r="G152" s="14"/>
      <c r="H152" s="15"/>
    </row>
    <row r="153" spans="1:9" ht="21" customHeight="1" x14ac:dyDescent="0.25">
      <c r="A153" s="3"/>
      <c r="B153" s="13"/>
      <c r="C153" s="9"/>
      <c r="D153" s="14"/>
      <c r="E153" s="14"/>
      <c r="F153" s="14"/>
      <c r="G153" s="14"/>
      <c r="H153" s="15"/>
    </row>
    <row r="154" spans="1:9" ht="21" customHeight="1" thickBot="1" x14ac:dyDescent="0.3">
      <c r="A154" s="4"/>
      <c r="B154" s="13"/>
      <c r="C154" s="9"/>
      <c r="D154" s="14"/>
      <c r="E154" s="14"/>
      <c r="F154" s="14"/>
      <c r="G154" s="14"/>
      <c r="H154" s="15"/>
    </row>
    <row r="155" spans="1:9" ht="21" customHeight="1" x14ac:dyDescent="0.25">
      <c r="A155" s="3"/>
      <c r="B155" s="13"/>
      <c r="C155" s="9"/>
      <c r="D155" s="14"/>
      <c r="E155" s="14"/>
      <c r="F155" s="14"/>
      <c r="G155" s="14"/>
      <c r="H155" s="15"/>
    </row>
    <row r="156" spans="1:9" ht="21" customHeight="1" thickBot="1" x14ac:dyDescent="0.3">
      <c r="A156" s="4"/>
      <c r="B156" s="13"/>
      <c r="C156" s="9"/>
      <c r="D156" s="14"/>
      <c r="E156" s="14"/>
      <c r="F156" s="14"/>
      <c r="G156" s="14"/>
      <c r="H156" s="15"/>
    </row>
    <row r="157" spans="1:9" ht="21" customHeight="1" thickBot="1" x14ac:dyDescent="0.3">
      <c r="A157" s="3"/>
      <c r="B157" s="13"/>
      <c r="C157" s="63"/>
      <c r="D157" s="14"/>
      <c r="E157" s="14"/>
      <c r="F157" s="14"/>
      <c r="G157" s="14"/>
      <c r="H157" s="15"/>
    </row>
    <row r="158" spans="1:9" ht="21" customHeight="1" thickBot="1" x14ac:dyDescent="0.3">
      <c r="A158" s="4"/>
      <c r="B158" s="8"/>
      <c r="C158" s="69" t="s">
        <v>52</v>
      </c>
      <c r="D158" s="70">
        <f>SUM(D137:D157)</f>
        <v>371113.69500000001</v>
      </c>
      <c r="E158" s="70">
        <f t="shared" ref="E158:G158" si="2">SUM(E137:E157)</f>
        <v>371113.69500000001</v>
      </c>
      <c r="F158" s="70">
        <f t="shared" si="2"/>
        <v>295074.96500000003</v>
      </c>
      <c r="G158" s="70">
        <f t="shared" si="2"/>
        <v>294723.46000000002</v>
      </c>
      <c r="H158" s="8"/>
    </row>
    <row r="159" spans="1:9" ht="27" customHeight="1" thickBot="1" x14ac:dyDescent="0.3">
      <c r="C159" s="67" t="s">
        <v>0</v>
      </c>
      <c r="D159" s="68">
        <f>D158+D118+D77+D35</f>
        <v>49114428.576374069</v>
      </c>
      <c r="E159" s="68">
        <f t="shared" ref="E159:G159" si="3">E158+E118+E77+E35</f>
        <v>49114428.576374069</v>
      </c>
      <c r="F159" s="68">
        <f t="shared" si="3"/>
        <v>45773522.679999992</v>
      </c>
      <c r="G159" s="68">
        <f t="shared" si="3"/>
        <v>45177416.244999997</v>
      </c>
      <c r="H159" s="71" t="s">
        <v>55</v>
      </c>
    </row>
    <row r="160" spans="1:9" ht="21.75" customHeight="1" x14ac:dyDescent="0.25">
      <c r="A160" s="30" t="s">
        <v>50</v>
      </c>
      <c r="E160" s="18"/>
      <c r="F160" s="31"/>
      <c r="G160" s="31"/>
      <c r="H160" s="31"/>
      <c r="I160" s="31"/>
    </row>
    <row r="161" spans="1:9" ht="21.75" customHeight="1" x14ac:dyDescent="0.25">
      <c r="A161" s="30"/>
      <c r="E161" s="18"/>
      <c r="F161" s="31"/>
      <c r="G161" s="31"/>
      <c r="H161" s="31"/>
      <c r="I161" s="31"/>
    </row>
    <row r="162" spans="1:9" ht="24" customHeight="1" x14ac:dyDescent="0.25">
      <c r="B162" s="32"/>
      <c r="C162" s="32"/>
      <c r="H162" s="32"/>
      <c r="I162" s="32"/>
    </row>
    <row r="163" spans="1:9" ht="12.75" customHeight="1" x14ac:dyDescent="0.25">
      <c r="B163" s="89" t="s">
        <v>20</v>
      </c>
      <c r="C163" s="89"/>
      <c r="E163" s="83" t="s">
        <v>21</v>
      </c>
      <c r="F163" s="83"/>
      <c r="G163" s="54"/>
      <c r="H163" s="53" t="s">
        <v>40</v>
      </c>
      <c r="I163" s="34"/>
    </row>
    <row r="164" spans="1:9" ht="24" customHeight="1" x14ac:dyDescent="0.25">
      <c r="B164" s="82" t="s">
        <v>30</v>
      </c>
      <c r="C164" s="82"/>
      <c r="E164" s="82" t="s">
        <v>32</v>
      </c>
      <c r="F164" s="82"/>
      <c r="G164" s="52"/>
      <c r="H164" s="52" t="s">
        <v>41</v>
      </c>
      <c r="I164" s="21"/>
    </row>
    <row r="165" spans="1:9" x14ac:dyDescent="0.25">
      <c r="B165" s="82" t="s">
        <v>31</v>
      </c>
      <c r="C165" s="82"/>
      <c r="E165" s="82" t="s">
        <v>33</v>
      </c>
      <c r="F165" s="82"/>
      <c r="H165" s="52" t="s">
        <v>42</v>
      </c>
    </row>
  </sheetData>
  <mergeCells count="32">
    <mergeCell ref="B41:C41"/>
    <mergeCell ref="E41:F41"/>
    <mergeCell ref="A1:H1"/>
    <mergeCell ref="D11:G11"/>
    <mergeCell ref="B39:C39"/>
    <mergeCell ref="E39:F39"/>
    <mergeCell ref="B40:C40"/>
    <mergeCell ref="E40:F40"/>
    <mergeCell ref="A42:H42"/>
    <mergeCell ref="D52:G52"/>
    <mergeCell ref="B81:C81"/>
    <mergeCell ref="E81:F81"/>
    <mergeCell ref="B82:C82"/>
    <mergeCell ref="E82:F82"/>
    <mergeCell ref="B83:C83"/>
    <mergeCell ref="E83:F83"/>
    <mergeCell ref="A84:H84"/>
    <mergeCell ref="D94:G94"/>
    <mergeCell ref="B122:C122"/>
    <mergeCell ref="E122:F122"/>
    <mergeCell ref="B123:C123"/>
    <mergeCell ref="E123:F123"/>
    <mergeCell ref="B124:C124"/>
    <mergeCell ref="E124:F124"/>
    <mergeCell ref="A125:H125"/>
    <mergeCell ref="B165:C165"/>
    <mergeCell ref="E165:F165"/>
    <mergeCell ref="D135:G135"/>
    <mergeCell ref="B163:C163"/>
    <mergeCell ref="E163:F163"/>
    <mergeCell ref="B164:C164"/>
    <mergeCell ref="E164:F164"/>
  </mergeCells>
  <hyperlinks>
    <hyperlink ref="F6" r:id="rId1"/>
    <hyperlink ref="F47" r:id="rId2"/>
    <hyperlink ref="F89" r:id="rId3"/>
    <hyperlink ref="F130" r:id="rId4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2"/>
  <sheetViews>
    <sheetView zoomScale="80" zoomScaleNormal="80" workbookViewId="0">
      <selection activeCell="C4" sqref="C4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4" t="s">
        <v>59</v>
      </c>
      <c r="B1" s="86"/>
      <c r="C1" s="86"/>
      <c r="D1" s="86"/>
      <c r="E1" s="86"/>
      <c r="F1" s="86"/>
      <c r="G1" s="86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45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2015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0" ht="20.25" customHeight="1" x14ac:dyDescent="0.25">
      <c r="A10" s="57"/>
      <c r="B10" s="57" t="s">
        <v>49</v>
      </c>
      <c r="C10" s="58"/>
      <c r="D10" s="58"/>
      <c r="E10" s="58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2.5" customHeight="1" thickBot="1" x14ac:dyDescent="0.3">
      <c r="A13" s="3">
        <v>1</v>
      </c>
      <c r="B13" s="62">
        <v>211</v>
      </c>
      <c r="C13" s="3" t="s">
        <v>29</v>
      </c>
      <c r="D13" s="10">
        <v>26907.96</v>
      </c>
      <c r="E13" s="10">
        <v>26907.96</v>
      </c>
      <c r="F13" s="10">
        <v>10588.1</v>
      </c>
      <c r="G13" s="10">
        <f>F13</f>
        <v>10588.1</v>
      </c>
      <c r="H13" s="6"/>
    </row>
    <row r="14" spans="1:10" ht="22.5" customHeight="1" thickBot="1" x14ac:dyDescent="0.3">
      <c r="A14" s="4"/>
      <c r="B14" s="9">
        <v>212</v>
      </c>
      <c r="C14" s="4" t="s">
        <v>29</v>
      </c>
      <c r="D14" s="10">
        <v>21000</v>
      </c>
      <c r="E14" s="10">
        <v>21000</v>
      </c>
      <c r="F14" s="10">
        <v>2188.98</v>
      </c>
      <c r="G14" s="14">
        <f t="shared" ref="G14:G32" si="0">F14</f>
        <v>2188.98</v>
      </c>
      <c r="H14" s="5"/>
    </row>
    <row r="15" spans="1:10" ht="22.5" customHeight="1" thickBot="1" x14ac:dyDescent="0.3">
      <c r="A15" s="3"/>
      <c r="B15" s="9">
        <v>214</v>
      </c>
      <c r="C15" s="4" t="s">
        <v>29</v>
      </c>
      <c r="D15" s="10">
        <v>921.04</v>
      </c>
      <c r="E15" s="10">
        <v>921.04</v>
      </c>
      <c r="F15" s="10">
        <v>921.04</v>
      </c>
      <c r="G15" s="14">
        <f t="shared" si="0"/>
        <v>921.04</v>
      </c>
      <c r="H15" s="5"/>
    </row>
    <row r="16" spans="1:10" ht="22.5" customHeight="1" thickBot="1" x14ac:dyDescent="0.3">
      <c r="A16" s="43"/>
      <c r="B16" s="9">
        <v>215</v>
      </c>
      <c r="C16" s="4" t="s">
        <v>29</v>
      </c>
      <c r="D16" s="10">
        <v>2532.5400000000009</v>
      </c>
      <c r="E16" s="10">
        <v>2532.5400000000009</v>
      </c>
      <c r="F16" s="10">
        <v>0</v>
      </c>
      <c r="G16" s="14">
        <f t="shared" si="0"/>
        <v>0</v>
      </c>
      <c r="H16" s="5"/>
    </row>
    <row r="17" spans="1:8" ht="22.5" customHeight="1" thickBot="1" x14ac:dyDescent="0.3">
      <c r="A17" s="43"/>
      <c r="B17" s="9">
        <v>246</v>
      </c>
      <c r="C17" s="4" t="s">
        <v>29</v>
      </c>
      <c r="D17" s="10">
        <v>27825.65</v>
      </c>
      <c r="E17" s="10">
        <v>27825.65</v>
      </c>
      <c r="F17" s="10">
        <v>27825.65</v>
      </c>
      <c r="G17" s="14">
        <f t="shared" si="0"/>
        <v>27825.65</v>
      </c>
      <c r="H17" s="5"/>
    </row>
    <row r="18" spans="1:8" ht="22.5" customHeight="1" thickBot="1" x14ac:dyDescent="0.3">
      <c r="A18" s="43"/>
      <c r="B18" s="9">
        <v>248</v>
      </c>
      <c r="C18" s="4" t="s">
        <v>29</v>
      </c>
      <c r="D18" s="10">
        <v>9000</v>
      </c>
      <c r="E18" s="10">
        <v>9000</v>
      </c>
      <c r="F18" s="10">
        <v>7028.48</v>
      </c>
      <c r="G18" s="14">
        <f t="shared" si="0"/>
        <v>7028.48</v>
      </c>
      <c r="H18" s="5"/>
    </row>
    <row r="19" spans="1:8" ht="22.5" customHeight="1" thickBot="1" x14ac:dyDescent="0.3">
      <c r="A19" s="43"/>
      <c r="B19" s="9">
        <v>251</v>
      </c>
      <c r="C19" s="4" t="s">
        <v>29</v>
      </c>
      <c r="D19" s="10">
        <v>43000</v>
      </c>
      <c r="E19" s="10">
        <v>43000</v>
      </c>
      <c r="F19" s="10">
        <v>42016.52</v>
      </c>
      <c r="G19" s="14">
        <f t="shared" si="0"/>
        <v>42016.52</v>
      </c>
      <c r="H19" s="5"/>
    </row>
    <row r="20" spans="1:8" ht="22.5" customHeight="1" thickBot="1" x14ac:dyDescent="0.3">
      <c r="A20" s="43"/>
      <c r="B20" s="9">
        <v>255</v>
      </c>
      <c r="C20" s="4" t="s">
        <v>29</v>
      </c>
      <c r="D20" s="10">
        <v>5366.8099999999995</v>
      </c>
      <c r="E20" s="10">
        <v>5366.8099999999995</v>
      </c>
      <c r="F20" s="10">
        <v>5366.8099999999995</v>
      </c>
      <c r="G20" s="14">
        <f t="shared" si="0"/>
        <v>5366.8099999999995</v>
      </c>
      <c r="H20" s="5"/>
    </row>
    <row r="21" spans="1:8" ht="22.5" customHeight="1" thickBot="1" x14ac:dyDescent="0.3">
      <c r="A21" s="4"/>
      <c r="B21" s="9">
        <v>259</v>
      </c>
      <c r="C21" s="4" t="s">
        <v>29</v>
      </c>
      <c r="D21" s="10">
        <v>0</v>
      </c>
      <c r="E21" s="10">
        <v>0</v>
      </c>
      <c r="F21" s="10">
        <v>0</v>
      </c>
      <c r="G21" s="14">
        <f t="shared" si="0"/>
        <v>0</v>
      </c>
      <c r="H21" s="5"/>
    </row>
    <row r="22" spans="1:8" ht="22.5" customHeight="1" thickBot="1" x14ac:dyDescent="0.3">
      <c r="A22" s="3"/>
      <c r="B22" s="63">
        <v>261</v>
      </c>
      <c r="C22" s="4" t="s">
        <v>29</v>
      </c>
      <c r="D22" s="10">
        <v>10885.6</v>
      </c>
      <c r="E22" s="10">
        <v>10885.6</v>
      </c>
      <c r="F22" s="10">
        <v>8535.08</v>
      </c>
      <c r="G22" s="14">
        <f t="shared" si="0"/>
        <v>8535.08</v>
      </c>
      <c r="H22" s="15"/>
    </row>
    <row r="23" spans="1:8" ht="22.5" customHeight="1" thickBot="1" x14ac:dyDescent="0.3">
      <c r="A23" s="3"/>
      <c r="B23" s="63">
        <v>271</v>
      </c>
      <c r="C23" s="4" t="s">
        <v>29</v>
      </c>
      <c r="D23" s="10">
        <v>3410.4</v>
      </c>
      <c r="E23" s="10">
        <v>3410.4</v>
      </c>
      <c r="F23" s="10">
        <v>3410.4</v>
      </c>
      <c r="G23" s="14">
        <f t="shared" ref="G23" si="1">F23</f>
        <v>3410.4</v>
      </c>
      <c r="H23" s="15"/>
    </row>
    <row r="24" spans="1:8" ht="22.5" customHeight="1" thickBot="1" x14ac:dyDescent="0.3">
      <c r="A24" s="43"/>
      <c r="B24" s="63">
        <v>291</v>
      </c>
      <c r="C24" s="4" t="s">
        <v>29</v>
      </c>
      <c r="D24" s="10">
        <v>1600</v>
      </c>
      <c r="E24" s="10">
        <v>1600</v>
      </c>
      <c r="F24" s="10">
        <v>1048.98</v>
      </c>
      <c r="G24" s="14">
        <f t="shared" si="0"/>
        <v>1048.98</v>
      </c>
      <c r="H24" s="15"/>
    </row>
    <row r="25" spans="1:8" ht="22.5" customHeight="1" thickBot="1" x14ac:dyDescent="0.3">
      <c r="A25" s="4"/>
      <c r="B25" s="63">
        <v>293</v>
      </c>
      <c r="C25" s="4" t="s">
        <v>29</v>
      </c>
      <c r="D25" s="10">
        <v>479</v>
      </c>
      <c r="E25" s="10">
        <v>479</v>
      </c>
      <c r="F25" s="10">
        <v>479</v>
      </c>
      <c r="G25" s="14">
        <f t="shared" si="0"/>
        <v>479</v>
      </c>
      <c r="H25" s="15"/>
    </row>
    <row r="26" spans="1:8" ht="22.5" customHeight="1" thickBot="1" x14ac:dyDescent="0.3">
      <c r="A26" s="3"/>
      <c r="B26" s="63">
        <v>294</v>
      </c>
      <c r="C26" s="4" t="s">
        <v>29</v>
      </c>
      <c r="D26" s="10">
        <v>16958</v>
      </c>
      <c r="E26" s="10">
        <v>16958</v>
      </c>
      <c r="F26" s="10">
        <v>9038.6299999999992</v>
      </c>
      <c r="G26" s="14">
        <f>F26</f>
        <v>9038.6299999999992</v>
      </c>
      <c r="H26" s="15"/>
    </row>
    <row r="27" spans="1:8" ht="22.5" customHeight="1" thickBot="1" x14ac:dyDescent="0.3">
      <c r="A27" s="4"/>
      <c r="B27" s="63">
        <v>334</v>
      </c>
      <c r="C27" s="4" t="s">
        <v>29</v>
      </c>
      <c r="D27" s="10">
        <v>30000</v>
      </c>
      <c r="E27" s="10">
        <v>30000</v>
      </c>
      <c r="F27" s="10">
        <v>0</v>
      </c>
      <c r="G27" s="14">
        <f t="shared" si="0"/>
        <v>0</v>
      </c>
      <c r="H27" s="15"/>
    </row>
    <row r="28" spans="1:8" ht="22.5" customHeight="1" thickBot="1" x14ac:dyDescent="0.3">
      <c r="A28" s="4"/>
      <c r="B28" s="63">
        <v>361</v>
      </c>
      <c r="C28" s="4" t="s">
        <v>29</v>
      </c>
      <c r="D28" s="10">
        <v>324.8</v>
      </c>
      <c r="E28" s="10">
        <v>324.8</v>
      </c>
      <c r="F28" s="10">
        <v>324.8</v>
      </c>
      <c r="G28" s="14">
        <f t="shared" ref="G28" si="2">F28</f>
        <v>324.8</v>
      </c>
      <c r="H28" s="15"/>
    </row>
    <row r="29" spans="1:8" ht="22.5" customHeight="1" thickBot="1" x14ac:dyDescent="0.3">
      <c r="A29" s="43"/>
      <c r="B29" s="63">
        <v>372</v>
      </c>
      <c r="C29" s="4" t="s">
        <v>29</v>
      </c>
      <c r="D29" s="10">
        <v>742</v>
      </c>
      <c r="E29" s="10">
        <v>742</v>
      </c>
      <c r="F29" s="10">
        <v>742</v>
      </c>
      <c r="G29" s="14">
        <f t="shared" ref="G29" si="3">F29</f>
        <v>742</v>
      </c>
      <c r="H29" s="15"/>
    </row>
    <row r="30" spans="1:8" ht="22.5" customHeight="1" thickBot="1" x14ac:dyDescent="0.3">
      <c r="A30" s="3"/>
      <c r="B30" s="63">
        <v>375</v>
      </c>
      <c r="C30" s="4" t="s">
        <v>29</v>
      </c>
      <c r="D30" s="10">
        <v>172433.2</v>
      </c>
      <c r="E30" s="10">
        <v>172433.2</v>
      </c>
      <c r="F30" s="10">
        <v>14718.8</v>
      </c>
      <c r="G30" s="14">
        <f t="shared" si="0"/>
        <v>14718.8</v>
      </c>
      <c r="H30" s="15"/>
    </row>
    <row r="31" spans="1:8" ht="22.5" customHeight="1" thickBot="1" x14ac:dyDescent="0.3">
      <c r="A31" s="4"/>
      <c r="B31" s="63">
        <v>383</v>
      </c>
      <c r="C31" s="4" t="s">
        <v>29</v>
      </c>
      <c r="D31" s="10">
        <v>18000</v>
      </c>
      <c r="E31" s="10">
        <v>18000</v>
      </c>
      <c r="F31" s="10">
        <v>5937</v>
      </c>
      <c r="G31" s="14">
        <f t="shared" si="0"/>
        <v>5937</v>
      </c>
      <c r="H31" s="15"/>
    </row>
    <row r="32" spans="1:8" ht="22.5" customHeight="1" x14ac:dyDescent="0.25">
      <c r="A32" s="3"/>
      <c r="B32" s="63">
        <v>442</v>
      </c>
      <c r="C32" s="4" t="s">
        <v>29</v>
      </c>
      <c r="D32" s="10">
        <v>606811</v>
      </c>
      <c r="E32" s="10">
        <v>606811</v>
      </c>
      <c r="F32" s="10">
        <v>104777.25</v>
      </c>
      <c r="G32" s="14">
        <f t="shared" si="0"/>
        <v>104777.25</v>
      </c>
      <c r="H32" s="15"/>
    </row>
    <row r="33" spans="1:9" ht="22.5" customHeight="1" thickBot="1" x14ac:dyDescent="0.3">
      <c r="A33" s="4"/>
      <c r="B33" s="8"/>
      <c r="C33" s="9"/>
      <c r="D33" s="12"/>
      <c r="E33" s="12"/>
      <c r="F33" s="12"/>
      <c r="G33" s="12"/>
      <c r="H33" s="8"/>
    </row>
    <row r="34" spans="1:9" ht="27" customHeight="1" thickBot="1" x14ac:dyDescent="0.3">
      <c r="C34" s="19" t="s">
        <v>0</v>
      </c>
      <c r="D34" s="29">
        <f>SUM(D13:D33)</f>
        <v>998198</v>
      </c>
      <c r="E34" s="29">
        <f t="shared" ref="E34:G34" si="4">SUM(E13:E33)</f>
        <v>998198</v>
      </c>
      <c r="F34" s="29">
        <f t="shared" si="4"/>
        <v>244947.52</v>
      </c>
      <c r="G34" s="29">
        <f t="shared" si="4"/>
        <v>244947.52</v>
      </c>
    </row>
    <row r="35" spans="1:9" ht="21.75" customHeight="1" x14ac:dyDescent="0.25">
      <c r="A35" s="30" t="s">
        <v>50</v>
      </c>
      <c r="E35" s="18"/>
      <c r="F35" s="31"/>
      <c r="G35" s="31"/>
      <c r="H35" s="31"/>
      <c r="I35" s="31"/>
    </row>
    <row r="36" spans="1:9" ht="21.75" customHeight="1" x14ac:dyDescent="0.25">
      <c r="A36" s="30"/>
      <c r="D36" s="51"/>
      <c r="E36" s="18"/>
      <c r="F36" s="31"/>
      <c r="G36" s="31"/>
      <c r="H36" s="31"/>
      <c r="I36" s="31"/>
    </row>
    <row r="37" spans="1:9" ht="24" customHeight="1" x14ac:dyDescent="0.25">
      <c r="B37" s="32"/>
      <c r="C37" s="32"/>
      <c r="H37" s="32"/>
      <c r="I37" s="32"/>
    </row>
    <row r="38" spans="1:9" ht="12.75" customHeight="1" x14ac:dyDescent="0.25">
      <c r="B38" s="89" t="s">
        <v>20</v>
      </c>
      <c r="C38" s="89"/>
      <c r="E38" s="83" t="s">
        <v>21</v>
      </c>
      <c r="F38" s="83"/>
      <c r="G38" s="33"/>
      <c r="H38" s="50" t="s">
        <v>40</v>
      </c>
      <c r="I38" s="34"/>
    </row>
    <row r="39" spans="1:9" ht="24" customHeight="1" x14ac:dyDescent="0.25">
      <c r="B39" s="82" t="s">
        <v>30</v>
      </c>
      <c r="C39" s="82"/>
      <c r="E39" s="82" t="s">
        <v>32</v>
      </c>
      <c r="F39" s="82"/>
      <c r="G39" s="48"/>
      <c r="H39" s="49" t="s">
        <v>41</v>
      </c>
      <c r="I39" s="21"/>
    </row>
    <row r="40" spans="1:9" x14ac:dyDescent="0.25">
      <c r="B40" s="82" t="s">
        <v>31</v>
      </c>
      <c r="C40" s="82"/>
      <c r="E40" s="82" t="s">
        <v>33</v>
      </c>
      <c r="F40" s="82"/>
      <c r="H40" s="49" t="s">
        <v>42</v>
      </c>
    </row>
    <row r="41" spans="1:9" ht="21.75" customHeight="1" x14ac:dyDescent="0.25">
      <c r="H41" s="32"/>
    </row>
    <row r="42" spans="1:9" ht="24" customHeight="1" x14ac:dyDescent="0.25">
      <c r="B42" s="30"/>
    </row>
  </sheetData>
  <mergeCells count="8">
    <mergeCell ref="B40:C40"/>
    <mergeCell ref="E40:F40"/>
    <mergeCell ref="A1:H1"/>
    <mergeCell ref="D11:G11"/>
    <mergeCell ref="B38:C38"/>
    <mergeCell ref="E38:F38"/>
    <mergeCell ref="B39:C39"/>
    <mergeCell ref="E39:F39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4"/>
  <sheetViews>
    <sheetView zoomScale="80" zoomScaleNormal="80" workbookViewId="0">
      <selection activeCell="A29" sqref="A29:XFD3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4" t="s">
        <v>59</v>
      </c>
      <c r="B1" s="86"/>
      <c r="C1" s="86"/>
      <c r="D1" s="86"/>
      <c r="E1" s="86"/>
      <c r="F1" s="86"/>
      <c r="G1" s="86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34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2015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0" ht="20.25" customHeight="1" x14ac:dyDescent="0.25">
      <c r="A10" s="57"/>
      <c r="B10" s="57" t="s">
        <v>49</v>
      </c>
      <c r="C10" s="58"/>
      <c r="D10" s="58"/>
      <c r="E10" s="58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7" customHeight="1" x14ac:dyDescent="0.25">
      <c r="A13" s="3"/>
      <c r="B13" s="6">
        <v>211</v>
      </c>
      <c r="C13" s="3" t="s">
        <v>29</v>
      </c>
      <c r="D13" s="10">
        <v>8816</v>
      </c>
      <c r="E13" s="10">
        <v>8816</v>
      </c>
      <c r="F13" s="10">
        <v>8816</v>
      </c>
      <c r="G13" s="10">
        <f>F13</f>
        <v>8816</v>
      </c>
      <c r="H13" s="6"/>
    </row>
    <row r="14" spans="1:10" ht="27" customHeight="1" x14ac:dyDescent="0.25">
      <c r="A14" s="43"/>
      <c r="B14" s="64">
        <v>215</v>
      </c>
      <c r="C14" s="43" t="s">
        <v>29</v>
      </c>
      <c r="D14" s="65">
        <v>10360</v>
      </c>
      <c r="E14" s="65">
        <v>10360</v>
      </c>
      <c r="F14" s="65">
        <v>10360</v>
      </c>
      <c r="G14" s="65">
        <f>F14</f>
        <v>10360</v>
      </c>
      <c r="H14" s="64"/>
    </row>
    <row r="15" spans="1:10" ht="27" customHeight="1" x14ac:dyDescent="0.25">
      <c r="A15" s="43"/>
      <c r="B15" s="64">
        <v>217</v>
      </c>
      <c r="C15" s="43" t="s">
        <v>29</v>
      </c>
      <c r="D15" s="65">
        <v>129384</v>
      </c>
      <c r="E15" s="65">
        <v>129384</v>
      </c>
      <c r="F15" s="65">
        <v>129384</v>
      </c>
      <c r="G15" s="65">
        <f>F15</f>
        <v>129384</v>
      </c>
      <c r="H15" s="64"/>
    </row>
    <row r="16" spans="1:10" ht="27" customHeight="1" x14ac:dyDescent="0.25">
      <c r="A16" s="43"/>
      <c r="B16" s="64">
        <v>221</v>
      </c>
      <c r="C16" s="43" t="s">
        <v>29</v>
      </c>
      <c r="D16" s="65">
        <f>0+39699.18</f>
        <v>39699.18</v>
      </c>
      <c r="E16" s="65">
        <v>39699.18</v>
      </c>
      <c r="F16" s="65">
        <v>39699.18</v>
      </c>
      <c r="G16" s="65">
        <f t="shared" ref="G16" si="0">F16</f>
        <v>39699.18</v>
      </c>
      <c r="H16" s="64"/>
    </row>
    <row r="17" spans="1:8" ht="27" customHeight="1" x14ac:dyDescent="0.25">
      <c r="A17" s="43"/>
      <c r="B17" s="64">
        <v>246</v>
      </c>
      <c r="C17" s="43" t="s">
        <v>29</v>
      </c>
      <c r="D17" s="65">
        <v>47808</v>
      </c>
      <c r="E17" s="65">
        <v>47808</v>
      </c>
      <c r="F17" s="65">
        <v>47808</v>
      </c>
      <c r="G17" s="65">
        <v>47808</v>
      </c>
      <c r="H17" s="64"/>
    </row>
    <row r="18" spans="1:8" ht="27" customHeight="1" x14ac:dyDescent="0.25">
      <c r="A18" s="43"/>
      <c r="B18" s="64">
        <v>249</v>
      </c>
      <c r="C18" s="43" t="s">
        <v>29</v>
      </c>
      <c r="D18" s="65">
        <v>46040</v>
      </c>
      <c r="E18" s="65">
        <v>46040</v>
      </c>
      <c r="F18" s="65">
        <v>46040</v>
      </c>
      <c r="G18" s="65">
        <v>46040</v>
      </c>
      <c r="H18" s="64"/>
    </row>
    <row r="19" spans="1:8" ht="27" customHeight="1" x14ac:dyDescent="0.25">
      <c r="A19" s="43"/>
      <c r="B19" s="64">
        <v>291</v>
      </c>
      <c r="C19" s="43" t="s">
        <v>29</v>
      </c>
      <c r="D19" s="65">
        <v>42244.39</v>
      </c>
      <c r="E19" s="65">
        <v>42244.39</v>
      </c>
      <c r="F19" s="65">
        <v>42244.39</v>
      </c>
      <c r="G19" s="65">
        <f t="shared" ref="G19:G31" si="1">F19</f>
        <v>42244.39</v>
      </c>
      <c r="H19" s="64"/>
    </row>
    <row r="20" spans="1:8" ht="27" customHeight="1" x14ac:dyDescent="0.25">
      <c r="A20" s="43"/>
      <c r="B20" s="64">
        <v>294</v>
      </c>
      <c r="C20" s="43" t="s">
        <v>29</v>
      </c>
      <c r="D20" s="65">
        <v>89827.6</v>
      </c>
      <c r="E20" s="65">
        <v>89827.6</v>
      </c>
      <c r="F20" s="65">
        <v>89827.6</v>
      </c>
      <c r="G20" s="65">
        <f t="shared" si="1"/>
        <v>89827.6</v>
      </c>
      <c r="H20" s="64"/>
    </row>
    <row r="21" spans="1:8" ht="27" customHeight="1" x14ac:dyDescent="0.25">
      <c r="A21" s="43"/>
      <c r="B21" s="64">
        <v>319</v>
      </c>
      <c r="C21" s="43" t="s">
        <v>29</v>
      </c>
      <c r="D21" s="65">
        <v>110000</v>
      </c>
      <c r="E21" s="65">
        <v>110000</v>
      </c>
      <c r="F21" s="65">
        <v>110000</v>
      </c>
      <c r="G21" s="65">
        <f t="shared" si="1"/>
        <v>110000</v>
      </c>
      <c r="H21" s="64"/>
    </row>
    <row r="22" spans="1:8" ht="27" customHeight="1" x14ac:dyDescent="0.25">
      <c r="A22" s="43"/>
      <c r="B22" s="64">
        <v>327</v>
      </c>
      <c r="C22" s="43" t="s">
        <v>29</v>
      </c>
      <c r="D22" s="65">
        <v>35700</v>
      </c>
      <c r="E22" s="65">
        <v>35700</v>
      </c>
      <c r="F22" s="65">
        <v>35700</v>
      </c>
      <c r="G22" s="65">
        <f t="shared" si="1"/>
        <v>35700</v>
      </c>
      <c r="H22" s="64"/>
    </row>
    <row r="23" spans="1:8" ht="27" customHeight="1" x14ac:dyDescent="0.25">
      <c r="A23" s="43"/>
      <c r="B23" s="64">
        <v>331</v>
      </c>
      <c r="C23" s="43" t="s">
        <v>29</v>
      </c>
      <c r="D23" s="65">
        <v>80000</v>
      </c>
      <c r="E23" s="65">
        <v>80000</v>
      </c>
      <c r="F23" s="65">
        <v>80000</v>
      </c>
      <c r="G23" s="65">
        <f t="shared" si="1"/>
        <v>80000</v>
      </c>
      <c r="H23" s="64"/>
    </row>
    <row r="24" spans="1:8" ht="27" customHeight="1" x14ac:dyDescent="0.25">
      <c r="A24" s="43"/>
      <c r="B24" s="64">
        <v>333</v>
      </c>
      <c r="C24" s="43" t="s">
        <v>29</v>
      </c>
      <c r="D24" s="65">
        <v>150000</v>
      </c>
      <c r="E24" s="65">
        <v>150000</v>
      </c>
      <c r="F24" s="65">
        <v>150000</v>
      </c>
      <c r="G24" s="65">
        <f t="shared" si="1"/>
        <v>150000</v>
      </c>
      <c r="H24" s="64"/>
    </row>
    <row r="25" spans="1:8" ht="27" customHeight="1" x14ac:dyDescent="0.25">
      <c r="A25" s="43"/>
      <c r="B25" s="64">
        <v>334</v>
      </c>
      <c r="C25" s="43" t="s">
        <v>29</v>
      </c>
      <c r="D25" s="65">
        <v>1181865.67</v>
      </c>
      <c r="E25" s="65">
        <v>1181865.67</v>
      </c>
      <c r="F25" s="65">
        <v>1054879.42</v>
      </c>
      <c r="G25" s="65">
        <f t="shared" si="1"/>
        <v>1054879.42</v>
      </c>
      <c r="H25" s="64"/>
    </row>
    <row r="26" spans="1:8" ht="27" customHeight="1" x14ac:dyDescent="0.25">
      <c r="A26" s="43"/>
      <c r="B26" s="64">
        <v>361</v>
      </c>
      <c r="C26" s="43" t="s">
        <v>29</v>
      </c>
      <c r="D26" s="65">
        <v>41184</v>
      </c>
      <c r="E26" s="65">
        <v>41184</v>
      </c>
      <c r="F26" s="65">
        <v>41184</v>
      </c>
      <c r="G26" s="65">
        <f t="shared" si="1"/>
        <v>41184</v>
      </c>
      <c r="H26" s="64"/>
    </row>
    <row r="27" spans="1:8" ht="27" customHeight="1" x14ac:dyDescent="0.25">
      <c r="A27" s="43"/>
      <c r="B27" s="64">
        <v>371</v>
      </c>
      <c r="C27" s="43" t="s">
        <v>29</v>
      </c>
      <c r="D27" s="65">
        <v>119169.25</v>
      </c>
      <c r="E27" s="65">
        <v>119169.25</v>
      </c>
      <c r="F27" s="65">
        <v>119169.25</v>
      </c>
      <c r="G27" s="65">
        <f t="shared" si="1"/>
        <v>119169.25</v>
      </c>
      <c r="H27" s="64"/>
    </row>
    <row r="28" spans="1:8" ht="27" customHeight="1" x14ac:dyDescent="0.25">
      <c r="A28" s="43"/>
      <c r="B28" s="64">
        <v>372</v>
      </c>
      <c r="C28" s="43" t="s">
        <v>29</v>
      </c>
      <c r="D28" s="65">
        <v>59916.93</v>
      </c>
      <c r="E28" s="65">
        <v>59916.93</v>
      </c>
      <c r="F28" s="65">
        <v>59916.93</v>
      </c>
      <c r="G28" s="65">
        <f t="shared" si="1"/>
        <v>59916.93</v>
      </c>
      <c r="H28" s="64"/>
    </row>
    <row r="29" spans="1:8" ht="27" customHeight="1" thickBot="1" x14ac:dyDescent="0.3">
      <c r="A29" s="4"/>
      <c r="B29" s="7">
        <v>375</v>
      </c>
      <c r="C29" s="43" t="s">
        <v>29</v>
      </c>
      <c r="D29" s="65">
        <v>392910.23</v>
      </c>
      <c r="E29" s="65">
        <v>392910.23</v>
      </c>
      <c r="F29" s="65">
        <v>392910.23</v>
      </c>
      <c r="G29" s="65">
        <f t="shared" si="1"/>
        <v>392910.23</v>
      </c>
      <c r="H29" s="5"/>
    </row>
    <row r="30" spans="1:8" ht="27" customHeight="1" x14ac:dyDescent="0.25">
      <c r="A30" s="3"/>
      <c r="B30" s="7">
        <v>376</v>
      </c>
      <c r="C30" s="43" t="s">
        <v>29</v>
      </c>
      <c r="D30" s="65">
        <v>39657.119999999981</v>
      </c>
      <c r="E30" s="65">
        <v>39657.119999999981</v>
      </c>
      <c r="F30" s="65">
        <v>39657.119999999981</v>
      </c>
      <c r="G30" s="65">
        <f t="shared" si="1"/>
        <v>39657.119999999981</v>
      </c>
      <c r="H30" s="5"/>
    </row>
    <row r="31" spans="1:8" ht="27" customHeight="1" thickBot="1" x14ac:dyDescent="0.3">
      <c r="A31" s="4"/>
      <c r="B31" s="7">
        <v>378</v>
      </c>
      <c r="C31" s="43" t="s">
        <v>29</v>
      </c>
      <c r="D31" s="65">
        <v>234203.21999999997</v>
      </c>
      <c r="E31" s="65">
        <v>234203.21999999997</v>
      </c>
      <c r="F31" s="65">
        <v>234203.21999999997</v>
      </c>
      <c r="G31" s="65">
        <f t="shared" si="1"/>
        <v>234203.21999999997</v>
      </c>
      <c r="H31" s="5"/>
    </row>
    <row r="32" spans="1:8" ht="27" customHeight="1" thickBot="1" x14ac:dyDescent="0.3">
      <c r="C32" s="19" t="s">
        <v>0</v>
      </c>
      <c r="D32" s="29">
        <f>SUM(D13:D31)</f>
        <v>2858785.59</v>
      </c>
      <c r="E32" s="29">
        <f>SUM(E13:E31)</f>
        <v>2858785.59</v>
      </c>
      <c r="F32" s="29">
        <f>SUM(F13:F31)</f>
        <v>2731799.34</v>
      </c>
      <c r="G32" s="29">
        <f>SUM(G13:G31)</f>
        <v>2731799.34</v>
      </c>
    </row>
    <row r="33" spans="1:9" ht="21.75" customHeight="1" x14ac:dyDescent="0.25">
      <c r="A33" s="30" t="s">
        <v>50</v>
      </c>
      <c r="E33" s="18"/>
      <c r="F33" s="31"/>
      <c r="G33" s="31"/>
      <c r="H33" s="31"/>
      <c r="I33" s="31"/>
    </row>
    <row r="34" spans="1:9" ht="21.75" customHeight="1" x14ac:dyDescent="0.25">
      <c r="A34" s="30"/>
      <c r="D34" s="51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D35" s="51"/>
      <c r="H35" s="32"/>
      <c r="I35" s="32"/>
    </row>
    <row r="36" spans="1:9" ht="12.75" customHeight="1" x14ac:dyDescent="0.25">
      <c r="B36" s="89" t="s">
        <v>20</v>
      </c>
      <c r="C36" s="89"/>
      <c r="E36" s="83" t="s">
        <v>21</v>
      </c>
      <c r="F36" s="83"/>
      <c r="G36" s="33"/>
      <c r="H36" s="50" t="s">
        <v>40</v>
      </c>
      <c r="I36" s="34"/>
    </row>
    <row r="37" spans="1:9" ht="24" customHeight="1" x14ac:dyDescent="0.25">
      <c r="B37" s="82" t="s">
        <v>30</v>
      </c>
      <c r="C37" s="82"/>
      <c r="E37" s="82" t="s">
        <v>32</v>
      </c>
      <c r="F37" s="82"/>
      <c r="G37" s="48"/>
      <c r="H37" s="49" t="s">
        <v>41</v>
      </c>
      <c r="I37" s="21"/>
    </row>
    <row r="38" spans="1:9" x14ac:dyDescent="0.25">
      <c r="B38" s="82" t="s">
        <v>31</v>
      </c>
      <c r="C38" s="82"/>
      <c r="E38" s="82" t="s">
        <v>33</v>
      </c>
      <c r="F38" s="82"/>
      <c r="H38" s="49" t="s">
        <v>42</v>
      </c>
      <c r="I38" s="21"/>
    </row>
    <row r="39" spans="1:9" ht="21.75" customHeight="1" x14ac:dyDescent="0.25">
      <c r="H39" s="32"/>
    </row>
    <row r="40" spans="1:9" ht="24" customHeight="1" x14ac:dyDescent="0.25">
      <c r="B40" s="30"/>
    </row>
    <row r="44" spans="1:9" x14ac:dyDescent="0.25">
      <c r="D44" s="51">
        <f>D32+'[1]GESTION PROFOCIE 2015'!F25</f>
        <v>3938404</v>
      </c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6"/>
  <sheetViews>
    <sheetView zoomScale="80" zoomScaleNormal="80" workbookViewId="0">
      <selection activeCell="C4" sqref="C4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4" t="s">
        <v>59</v>
      </c>
      <c r="B1" s="86"/>
      <c r="C1" s="86"/>
      <c r="D1" s="86"/>
      <c r="E1" s="86"/>
      <c r="F1" s="86"/>
      <c r="G1" s="86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45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0" ht="20.25" customHeight="1" x14ac:dyDescent="0.25">
      <c r="A10" s="57"/>
      <c r="B10" s="57" t="s">
        <v>49</v>
      </c>
      <c r="C10" s="58"/>
      <c r="D10" s="58"/>
      <c r="E10" s="58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76" t="s">
        <v>51</v>
      </c>
      <c r="C12" s="76" t="s">
        <v>5</v>
      </c>
      <c r="D12" s="77" t="s">
        <v>15</v>
      </c>
      <c r="E12" s="77" t="s">
        <v>13</v>
      </c>
      <c r="F12" s="77" t="s">
        <v>14</v>
      </c>
      <c r="G12" s="77" t="s">
        <v>17</v>
      </c>
      <c r="H12" s="78" t="s">
        <v>7</v>
      </c>
    </row>
    <row r="13" spans="1:10" ht="30" customHeight="1" x14ac:dyDescent="0.25">
      <c r="A13" s="3">
        <v>1</v>
      </c>
      <c r="B13" s="9">
        <v>441</v>
      </c>
      <c r="C13" s="4" t="s">
        <v>29</v>
      </c>
      <c r="D13" s="65">
        <v>41400</v>
      </c>
      <c r="E13" s="65">
        <v>41400</v>
      </c>
      <c r="F13" s="65">
        <v>41400</v>
      </c>
      <c r="G13" s="65">
        <f>F13</f>
        <v>41400</v>
      </c>
      <c r="H13" s="7" t="s">
        <v>53</v>
      </c>
    </row>
    <row r="14" spans="1:10" ht="30" customHeight="1" x14ac:dyDescent="0.25">
      <c r="A14" s="43"/>
      <c r="B14" s="75">
        <v>442</v>
      </c>
      <c r="C14" s="43" t="s">
        <v>29</v>
      </c>
      <c r="D14" s="65">
        <v>1056165</v>
      </c>
      <c r="E14" s="65">
        <v>1056165</v>
      </c>
      <c r="F14" s="65">
        <v>52332.25</v>
      </c>
      <c r="G14" s="65">
        <f>F14</f>
        <v>52332.25</v>
      </c>
      <c r="H14" s="64"/>
    </row>
    <row r="15" spans="1:10" ht="22.5" customHeight="1" thickBot="1" x14ac:dyDescent="0.3">
      <c r="A15" s="4"/>
      <c r="B15" s="9"/>
      <c r="C15" s="4"/>
      <c r="D15" s="11"/>
      <c r="E15" s="11"/>
      <c r="F15" s="11"/>
      <c r="G15" s="11"/>
      <c r="H15" s="5"/>
    </row>
    <row r="16" spans="1:10" ht="22.5" customHeight="1" x14ac:dyDescent="0.25">
      <c r="A16" s="3"/>
      <c r="B16" s="9"/>
      <c r="C16" s="4"/>
      <c r="D16" s="11"/>
      <c r="E16" s="11"/>
      <c r="F16" s="11"/>
      <c r="G16" s="11"/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63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63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63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63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63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1097565</v>
      </c>
      <c r="E28" s="29">
        <f t="shared" ref="E28:G28" si="0">SUM(E13:E27)</f>
        <v>1097565</v>
      </c>
      <c r="F28" s="29">
        <f t="shared" si="0"/>
        <v>93732.25</v>
      </c>
      <c r="G28" s="29">
        <f t="shared" si="0"/>
        <v>93732.25</v>
      </c>
    </row>
    <row r="29" spans="1:9" ht="21.75" customHeight="1" x14ac:dyDescent="0.25">
      <c r="A29" s="30" t="s">
        <v>50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89" t="s">
        <v>20</v>
      </c>
      <c r="C32" s="89"/>
      <c r="E32" s="83" t="s">
        <v>21</v>
      </c>
      <c r="F32" s="83"/>
      <c r="G32" s="61"/>
      <c r="H32" s="59" t="s">
        <v>40</v>
      </c>
      <c r="I32" s="34"/>
    </row>
    <row r="33" spans="2:9" ht="24" customHeight="1" x14ac:dyDescent="0.25">
      <c r="B33" s="82" t="s">
        <v>30</v>
      </c>
      <c r="C33" s="82"/>
      <c r="E33" s="82" t="s">
        <v>32</v>
      </c>
      <c r="F33" s="82"/>
      <c r="G33" s="60"/>
      <c r="H33" s="60" t="s">
        <v>41</v>
      </c>
      <c r="I33" s="21"/>
    </row>
    <row r="34" spans="2:9" x14ac:dyDescent="0.25">
      <c r="B34" s="82" t="s">
        <v>31</v>
      </c>
      <c r="C34" s="82"/>
      <c r="E34" s="82" t="s">
        <v>33</v>
      </c>
      <c r="F34" s="82"/>
      <c r="H34" s="60" t="s">
        <v>42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5"/>
  <sheetViews>
    <sheetView zoomScale="80" zoomScaleNormal="80" workbookViewId="0">
      <selection activeCell="C4" sqref="C4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4" t="s">
        <v>59</v>
      </c>
      <c r="B1" s="86"/>
      <c r="C1" s="86"/>
      <c r="D1" s="86"/>
      <c r="E1" s="86"/>
      <c r="F1" s="86"/>
      <c r="G1" s="86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62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0" ht="20.25" customHeight="1" x14ac:dyDescent="0.25">
      <c r="A10" s="57"/>
      <c r="B10" s="57" t="s">
        <v>49</v>
      </c>
      <c r="C10" s="58"/>
      <c r="D10" s="58"/>
      <c r="E10" s="58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62">
        <v>217</v>
      </c>
      <c r="C13" s="43" t="s">
        <v>29</v>
      </c>
      <c r="D13" s="10">
        <v>800</v>
      </c>
      <c r="E13" s="10">
        <v>800</v>
      </c>
      <c r="F13" s="10">
        <v>0</v>
      </c>
      <c r="G13" s="10">
        <f>F13</f>
        <v>0</v>
      </c>
      <c r="H13" s="6"/>
    </row>
    <row r="14" spans="1:10" ht="22.5" customHeight="1" thickBot="1" x14ac:dyDescent="0.3">
      <c r="A14" s="4"/>
      <c r="B14" s="9">
        <v>291</v>
      </c>
      <c r="C14" s="4" t="s">
        <v>29</v>
      </c>
      <c r="D14" s="11">
        <v>22136</v>
      </c>
      <c r="E14" s="11">
        <v>22136</v>
      </c>
      <c r="F14" s="11">
        <v>0</v>
      </c>
      <c r="G14" s="11">
        <f>F14</f>
        <v>0</v>
      </c>
      <c r="H14" s="5"/>
    </row>
    <row r="15" spans="1:10" ht="22.5" customHeight="1" x14ac:dyDescent="0.25">
      <c r="A15" s="3"/>
      <c r="B15" s="9">
        <v>294</v>
      </c>
      <c r="C15" s="4" t="s">
        <v>29</v>
      </c>
      <c r="D15" s="11">
        <v>142015</v>
      </c>
      <c r="E15" s="11">
        <v>142015</v>
      </c>
      <c r="F15" s="11">
        <v>0</v>
      </c>
      <c r="G15" s="11">
        <f t="shared" ref="G15:G20" si="0">F15</f>
        <v>0</v>
      </c>
      <c r="H15" s="5"/>
    </row>
    <row r="16" spans="1:10" ht="22.5" customHeight="1" x14ac:dyDescent="0.25">
      <c r="A16" s="43"/>
      <c r="B16" s="9">
        <v>246</v>
      </c>
      <c r="C16" s="4" t="s">
        <v>29</v>
      </c>
      <c r="D16" s="11">
        <v>110687</v>
      </c>
      <c r="E16" s="11">
        <v>110687</v>
      </c>
      <c r="F16" s="11">
        <v>0</v>
      </c>
      <c r="G16" s="11">
        <f t="shared" si="0"/>
        <v>0</v>
      </c>
      <c r="H16" s="5"/>
    </row>
    <row r="17" spans="1:9" ht="22.5" customHeight="1" x14ac:dyDescent="0.25">
      <c r="A17" s="43"/>
      <c r="B17" s="9">
        <v>334</v>
      </c>
      <c r="C17" s="4" t="s">
        <v>29</v>
      </c>
      <c r="D17" s="11">
        <v>168155</v>
      </c>
      <c r="E17" s="11">
        <v>168155</v>
      </c>
      <c r="F17" s="11">
        <v>0</v>
      </c>
      <c r="G17" s="11">
        <f t="shared" si="0"/>
        <v>0</v>
      </c>
      <c r="H17" s="5"/>
    </row>
    <row r="18" spans="1:9" ht="22.5" customHeight="1" x14ac:dyDescent="0.25">
      <c r="A18" s="43"/>
      <c r="B18" s="9">
        <v>378</v>
      </c>
      <c r="C18" s="4" t="s">
        <v>29</v>
      </c>
      <c r="D18" s="11">
        <v>287758</v>
      </c>
      <c r="E18" s="11">
        <v>287758</v>
      </c>
      <c r="F18" s="11">
        <v>0</v>
      </c>
      <c r="G18" s="11">
        <f t="shared" si="0"/>
        <v>0</v>
      </c>
      <c r="H18" s="5"/>
    </row>
    <row r="19" spans="1:9" ht="22.5" customHeight="1" x14ac:dyDescent="0.25">
      <c r="A19" s="43"/>
      <c r="B19" s="9">
        <v>399</v>
      </c>
      <c r="C19" s="4" t="s">
        <v>29</v>
      </c>
      <c r="D19" s="11">
        <v>110679</v>
      </c>
      <c r="E19" s="11">
        <v>110679</v>
      </c>
      <c r="F19" s="11">
        <v>0</v>
      </c>
      <c r="G19" s="11">
        <f t="shared" si="0"/>
        <v>0</v>
      </c>
      <c r="H19" s="5"/>
    </row>
    <row r="20" spans="1:9" ht="22.5" customHeight="1" thickBot="1" x14ac:dyDescent="0.3">
      <c r="A20" s="4"/>
      <c r="B20" s="9">
        <v>333</v>
      </c>
      <c r="C20" s="4" t="s">
        <v>29</v>
      </c>
      <c r="D20" s="11">
        <v>73700</v>
      </c>
      <c r="E20" s="11">
        <v>73700</v>
      </c>
      <c r="F20" s="11">
        <v>0</v>
      </c>
      <c r="G20" s="11">
        <f t="shared" si="0"/>
        <v>0</v>
      </c>
      <c r="H20" s="5"/>
    </row>
    <row r="21" spans="1:9" ht="22.5" customHeight="1" x14ac:dyDescent="0.25">
      <c r="A21" s="3"/>
      <c r="B21" s="63">
        <v>442</v>
      </c>
      <c r="C21" s="4" t="s">
        <v>29</v>
      </c>
      <c r="D21" s="11">
        <v>1136340</v>
      </c>
      <c r="E21" s="14">
        <v>1136340</v>
      </c>
      <c r="F21" s="14">
        <v>0</v>
      </c>
      <c r="G21" s="14">
        <v>0</v>
      </c>
      <c r="H21" s="15"/>
    </row>
    <row r="22" spans="1:9" ht="22.5" customHeight="1" thickBot="1" x14ac:dyDescent="0.3">
      <c r="A22" s="4"/>
      <c r="B22" s="63"/>
      <c r="C22" s="4"/>
      <c r="D22" s="11"/>
      <c r="E22" s="14"/>
      <c r="F22" s="14"/>
      <c r="G22" s="14"/>
      <c r="H22" s="15"/>
    </row>
    <row r="23" spans="1:9" ht="22.5" customHeight="1" x14ac:dyDescent="0.25">
      <c r="A23" s="3"/>
      <c r="B23" s="63"/>
      <c r="C23" s="4"/>
      <c r="D23" s="11"/>
      <c r="E23" s="14"/>
      <c r="F23" s="14"/>
      <c r="G23" s="14"/>
      <c r="H23" s="15"/>
    </row>
    <row r="24" spans="1:9" ht="22.5" customHeight="1" thickBot="1" x14ac:dyDescent="0.3">
      <c r="A24" s="4"/>
      <c r="B24" s="63"/>
      <c r="C24" s="4"/>
      <c r="D24" s="11"/>
      <c r="E24" s="14"/>
      <c r="F24" s="14"/>
      <c r="G24" s="14"/>
      <c r="H24" s="15"/>
    </row>
    <row r="25" spans="1:9" ht="22.5" customHeight="1" x14ac:dyDescent="0.25">
      <c r="A25" s="3"/>
      <c r="B25" s="63"/>
      <c r="C25" s="4"/>
      <c r="D25" s="11"/>
      <c r="E25" s="14"/>
      <c r="F25" s="14"/>
      <c r="G25" s="14"/>
      <c r="H25" s="15"/>
    </row>
    <row r="26" spans="1:9" ht="22.5" customHeight="1" thickBot="1" x14ac:dyDescent="0.3">
      <c r="A26" s="4"/>
      <c r="B26" s="8"/>
      <c r="C26" s="9"/>
      <c r="D26" s="12"/>
      <c r="E26" s="12"/>
      <c r="F26" s="12"/>
      <c r="G26" s="12"/>
      <c r="H26" s="8"/>
    </row>
    <row r="27" spans="1:9" ht="27" customHeight="1" thickBot="1" x14ac:dyDescent="0.3">
      <c r="C27" s="19" t="s">
        <v>0</v>
      </c>
      <c r="D27" s="29">
        <f>SUM(D13:D26)</f>
        <v>2052270</v>
      </c>
      <c r="E27" s="29">
        <f t="shared" ref="E27:G27" si="1">SUM(E13:E26)</f>
        <v>2052270</v>
      </c>
      <c r="F27" s="29">
        <f t="shared" si="1"/>
        <v>0</v>
      </c>
      <c r="G27" s="29">
        <f t="shared" si="1"/>
        <v>0</v>
      </c>
    </row>
    <row r="28" spans="1:9" ht="21.75" customHeight="1" x14ac:dyDescent="0.25">
      <c r="A28" s="30" t="s">
        <v>50</v>
      </c>
      <c r="E28" s="18"/>
      <c r="F28" s="31"/>
      <c r="G28" s="31"/>
      <c r="H28" s="31"/>
      <c r="I28" s="31"/>
    </row>
    <row r="29" spans="1:9" ht="21.75" customHeight="1" x14ac:dyDescent="0.25">
      <c r="A29" s="30"/>
      <c r="E29" s="18"/>
      <c r="F29" s="31"/>
      <c r="G29" s="31"/>
      <c r="H29" s="31"/>
      <c r="I29" s="31"/>
    </row>
    <row r="30" spans="1:9" ht="24" customHeight="1" x14ac:dyDescent="0.25">
      <c r="B30" s="32"/>
      <c r="C30" s="32"/>
      <c r="H30" s="32"/>
      <c r="I30" s="32"/>
    </row>
    <row r="31" spans="1:9" ht="12.75" customHeight="1" x14ac:dyDescent="0.25">
      <c r="B31" s="89" t="s">
        <v>20</v>
      </c>
      <c r="C31" s="89"/>
      <c r="E31" s="83" t="s">
        <v>21</v>
      </c>
      <c r="F31" s="83"/>
      <c r="G31" s="74"/>
      <c r="H31" s="73" t="s">
        <v>40</v>
      </c>
      <c r="I31" s="34"/>
    </row>
    <row r="32" spans="1:9" ht="24" customHeight="1" x14ac:dyDescent="0.25">
      <c r="B32" s="82" t="s">
        <v>30</v>
      </c>
      <c r="C32" s="82"/>
      <c r="E32" s="82" t="s">
        <v>32</v>
      </c>
      <c r="F32" s="82"/>
      <c r="G32" s="72"/>
      <c r="H32" s="72" t="s">
        <v>41</v>
      </c>
      <c r="I32" s="21"/>
    </row>
    <row r="33" spans="2:8" x14ac:dyDescent="0.25">
      <c r="B33" s="82" t="s">
        <v>31</v>
      </c>
      <c r="C33" s="82"/>
      <c r="E33" s="82" t="s">
        <v>33</v>
      </c>
      <c r="F33" s="82"/>
      <c r="H33" s="72" t="s">
        <v>42</v>
      </c>
    </row>
    <row r="34" spans="2:8" ht="21.75" customHeight="1" x14ac:dyDescent="0.25">
      <c r="H34" s="32"/>
    </row>
    <row r="35" spans="2:8" ht="24" customHeight="1" x14ac:dyDescent="0.25">
      <c r="B35" s="30"/>
    </row>
  </sheetData>
  <mergeCells count="8">
    <mergeCell ref="B33:C33"/>
    <mergeCell ref="E33:F33"/>
    <mergeCell ref="A1:H1"/>
    <mergeCell ref="D11:G11"/>
    <mergeCell ref="B31:C31"/>
    <mergeCell ref="E31:F31"/>
    <mergeCell ref="B32:C32"/>
    <mergeCell ref="E32:F32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5"/>
  <sheetViews>
    <sheetView zoomScale="80" zoomScaleNormal="80" workbookViewId="0">
      <selection activeCell="C4" sqref="C4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4" t="s">
        <v>59</v>
      </c>
      <c r="B1" s="86"/>
      <c r="C1" s="86"/>
      <c r="D1" s="86"/>
      <c r="E1" s="86"/>
      <c r="F1" s="86"/>
      <c r="G1" s="86"/>
      <c r="H1" s="86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64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5"/>
      <c r="B9" s="56" t="s">
        <v>48</v>
      </c>
      <c r="C9" s="57"/>
      <c r="D9" s="57"/>
      <c r="E9" s="57"/>
      <c r="F9" s="21"/>
      <c r="G9" s="21"/>
      <c r="H9" s="21"/>
      <c r="I9" s="21"/>
      <c r="J9" s="21"/>
    </row>
    <row r="10" spans="1:10" ht="20.25" customHeight="1" x14ac:dyDescent="0.25">
      <c r="A10" s="57"/>
      <c r="B10" s="57" t="s">
        <v>49</v>
      </c>
      <c r="C10" s="58"/>
      <c r="D10" s="58"/>
      <c r="E10" s="58"/>
    </row>
    <row r="11" spans="1:10" ht="16.5" customHeight="1" thickBot="1" x14ac:dyDescent="0.3">
      <c r="D11" s="88" t="s">
        <v>6</v>
      </c>
      <c r="E11" s="88"/>
      <c r="F11" s="88"/>
      <c r="G11" s="88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62">
        <v>211</v>
      </c>
      <c r="C13" s="3" t="s">
        <v>65</v>
      </c>
      <c r="D13" s="10">
        <v>24000</v>
      </c>
      <c r="E13" s="10">
        <v>24000</v>
      </c>
      <c r="F13" s="10">
        <v>24000</v>
      </c>
      <c r="G13" s="10">
        <f>F13</f>
        <v>24000</v>
      </c>
      <c r="H13" s="6"/>
    </row>
    <row r="14" spans="1:10" ht="22.5" customHeight="1" thickBot="1" x14ac:dyDescent="0.3">
      <c r="A14" s="4"/>
      <c r="B14" s="9">
        <v>246</v>
      </c>
      <c r="C14" s="4" t="s">
        <v>65</v>
      </c>
      <c r="D14" s="11">
        <v>6625</v>
      </c>
      <c r="E14" s="11">
        <v>6625</v>
      </c>
      <c r="F14" s="11">
        <v>6625</v>
      </c>
      <c r="G14" s="11">
        <f>F14</f>
        <v>6625</v>
      </c>
      <c r="H14" s="5"/>
    </row>
    <row r="15" spans="1:10" ht="22.5" customHeight="1" x14ac:dyDescent="0.25">
      <c r="A15" s="3"/>
      <c r="B15" s="9">
        <v>249</v>
      </c>
      <c r="C15" s="4" t="s">
        <v>65</v>
      </c>
      <c r="D15" s="11">
        <v>2975</v>
      </c>
      <c r="E15" s="11">
        <v>2975</v>
      </c>
      <c r="F15" s="11">
        <v>2975</v>
      </c>
      <c r="G15" s="11">
        <f t="shared" ref="G15:G16" si="0">F15</f>
        <v>2975</v>
      </c>
      <c r="H15" s="5"/>
    </row>
    <row r="16" spans="1:10" ht="22.5" customHeight="1" x14ac:dyDescent="0.25">
      <c r="A16" s="43"/>
      <c r="B16" s="9">
        <v>442</v>
      </c>
      <c r="C16" s="4" t="s">
        <v>65</v>
      </c>
      <c r="D16" s="11">
        <v>168000</v>
      </c>
      <c r="E16" s="11">
        <v>168000</v>
      </c>
      <c r="F16" s="11">
        <v>168000</v>
      </c>
      <c r="G16" s="11">
        <f t="shared" si="0"/>
        <v>168000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thickBot="1" x14ac:dyDescent="0.3">
      <c r="A20" s="4"/>
      <c r="B20" s="9"/>
      <c r="C20" s="4"/>
      <c r="D20" s="11"/>
      <c r="E20" s="11"/>
      <c r="F20" s="11"/>
      <c r="G20" s="11"/>
      <c r="H20" s="5"/>
    </row>
    <row r="21" spans="1:9" ht="22.5" customHeight="1" x14ac:dyDescent="0.25">
      <c r="A21" s="3"/>
      <c r="B21" s="63"/>
      <c r="C21" s="4"/>
      <c r="D21" s="11"/>
      <c r="E21" s="14"/>
      <c r="F21" s="14"/>
      <c r="G21" s="14"/>
      <c r="H21" s="15"/>
    </row>
    <row r="22" spans="1:9" ht="22.5" customHeight="1" thickBot="1" x14ac:dyDescent="0.3">
      <c r="A22" s="4"/>
      <c r="B22" s="63"/>
      <c r="C22" s="4"/>
      <c r="D22" s="11"/>
      <c r="E22" s="14"/>
      <c r="F22" s="14"/>
      <c r="G22" s="14"/>
      <c r="H22" s="15"/>
    </row>
    <row r="23" spans="1:9" ht="22.5" customHeight="1" x14ac:dyDescent="0.25">
      <c r="A23" s="3"/>
      <c r="B23" s="63"/>
      <c r="C23" s="4"/>
      <c r="D23" s="11"/>
      <c r="E23" s="14"/>
      <c r="F23" s="14"/>
      <c r="G23" s="14"/>
      <c r="H23" s="15"/>
    </row>
    <row r="24" spans="1:9" ht="22.5" customHeight="1" thickBot="1" x14ac:dyDescent="0.3">
      <c r="A24" s="4"/>
      <c r="B24" s="63"/>
      <c r="C24" s="4"/>
      <c r="D24" s="11"/>
      <c r="E24" s="14"/>
      <c r="F24" s="14"/>
      <c r="G24" s="14"/>
      <c r="H24" s="15"/>
    </row>
    <row r="25" spans="1:9" ht="22.5" customHeight="1" x14ac:dyDescent="0.25">
      <c r="A25" s="3"/>
      <c r="B25" s="63"/>
      <c r="C25" s="4"/>
      <c r="D25" s="11"/>
      <c r="E25" s="14"/>
      <c r="F25" s="14"/>
      <c r="G25" s="14"/>
      <c r="H25" s="15"/>
    </row>
    <row r="26" spans="1:9" ht="22.5" customHeight="1" thickBot="1" x14ac:dyDescent="0.3">
      <c r="A26" s="4"/>
      <c r="B26" s="8"/>
      <c r="C26" s="9"/>
      <c r="D26" s="12"/>
      <c r="E26" s="12"/>
      <c r="F26" s="12"/>
      <c r="G26" s="12"/>
      <c r="H26" s="8"/>
    </row>
    <row r="27" spans="1:9" ht="27" customHeight="1" thickBot="1" x14ac:dyDescent="0.3">
      <c r="C27" s="19" t="s">
        <v>0</v>
      </c>
      <c r="D27" s="29">
        <f>SUM(D13:D26)</f>
        <v>201600</v>
      </c>
      <c r="E27" s="29">
        <f t="shared" ref="E27:G27" si="1">SUM(E13:E26)</f>
        <v>201600</v>
      </c>
      <c r="F27" s="29">
        <f t="shared" si="1"/>
        <v>201600</v>
      </c>
      <c r="G27" s="29">
        <f t="shared" si="1"/>
        <v>201600</v>
      </c>
    </row>
    <row r="28" spans="1:9" ht="21.75" customHeight="1" x14ac:dyDescent="0.25">
      <c r="A28" s="30" t="s">
        <v>50</v>
      </c>
      <c r="E28" s="18"/>
      <c r="F28" s="31"/>
      <c r="G28" s="31"/>
      <c r="H28" s="31"/>
      <c r="I28" s="31"/>
    </row>
    <row r="29" spans="1:9" ht="21.75" customHeight="1" x14ac:dyDescent="0.25">
      <c r="A29" s="30"/>
      <c r="E29" s="18"/>
      <c r="F29" s="31"/>
      <c r="G29" s="31"/>
      <c r="H29" s="31"/>
      <c r="I29" s="31"/>
    </row>
    <row r="30" spans="1:9" ht="24" customHeight="1" x14ac:dyDescent="0.25">
      <c r="B30" s="32"/>
      <c r="C30" s="32"/>
      <c r="H30" s="32"/>
      <c r="I30" s="32"/>
    </row>
    <row r="31" spans="1:9" ht="12.75" customHeight="1" x14ac:dyDescent="0.25">
      <c r="B31" s="89" t="s">
        <v>20</v>
      </c>
      <c r="C31" s="89"/>
      <c r="E31" s="83" t="s">
        <v>21</v>
      </c>
      <c r="F31" s="83"/>
      <c r="G31" s="74"/>
      <c r="H31" s="73" t="s">
        <v>40</v>
      </c>
      <c r="I31" s="34"/>
    </row>
    <row r="32" spans="1:9" ht="24" customHeight="1" x14ac:dyDescent="0.25">
      <c r="B32" s="82" t="s">
        <v>30</v>
      </c>
      <c r="C32" s="82"/>
      <c r="E32" s="82" t="s">
        <v>32</v>
      </c>
      <c r="F32" s="82"/>
      <c r="G32" s="72"/>
      <c r="H32" s="72" t="s">
        <v>41</v>
      </c>
      <c r="I32" s="21"/>
    </row>
    <row r="33" spans="2:8" x14ac:dyDescent="0.25">
      <c r="B33" s="82" t="s">
        <v>31</v>
      </c>
      <c r="C33" s="82"/>
      <c r="E33" s="82" t="s">
        <v>33</v>
      </c>
      <c r="F33" s="82"/>
      <c r="H33" s="72" t="s">
        <v>42</v>
      </c>
    </row>
    <row r="34" spans="2:8" ht="21.75" customHeight="1" x14ac:dyDescent="0.25">
      <c r="H34" s="32"/>
    </row>
    <row r="35" spans="2:8" ht="24" customHeight="1" x14ac:dyDescent="0.25">
      <c r="B35" s="30"/>
    </row>
  </sheetData>
  <mergeCells count="8">
    <mergeCell ref="B33:C33"/>
    <mergeCell ref="E33:F33"/>
    <mergeCell ref="A1:H1"/>
    <mergeCell ref="D11:G11"/>
    <mergeCell ref="B31:C31"/>
    <mergeCell ref="E31:F31"/>
    <mergeCell ref="B32:C32"/>
    <mergeCell ref="E32:F32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GESTION PRODEP 2015</vt:lpstr>
      <vt:lpstr>GESTION PRODEP 2016</vt:lpstr>
      <vt:lpstr>GESTION PROFOCIE 2015</vt:lpstr>
      <vt:lpstr>AVANCE FINANCIERO-PPTO 2016 1</vt:lpstr>
      <vt:lpstr>AVANCE FINANCIERO-PRODEP 2015</vt:lpstr>
      <vt:lpstr>AVANCE FINANCIERO-Profocie 2015</vt:lpstr>
      <vt:lpstr>AVANCE FINANCIERO-PRODEP 2016</vt:lpstr>
      <vt:lpstr>AVANCE FINANCIERO-PFCE 2016</vt:lpstr>
      <vt:lpstr>AVANCE FINANCIERO-imjuve 2016</vt:lpstr>
      <vt:lpstr>Hoja2</vt:lpstr>
      <vt:lpstr>'AVANCE FINANCIERO-imjuve 2016'!Área_de_impresión</vt:lpstr>
      <vt:lpstr>'AVANCE FINANCIERO-PFCE 2016'!Área_de_impresión</vt:lpstr>
      <vt:lpstr>'AVANCE FINANCIERO-PPTO 2016 1'!Área_de_impresión</vt:lpstr>
      <vt:lpstr>'AVANCE FINANCIERO-PRODEP 2015'!Área_de_impresión</vt:lpstr>
      <vt:lpstr>'AVANCE FINANCIERO-PRODEP 2016'!Área_de_impresión</vt:lpstr>
      <vt:lpstr>'AVANCE FINANCIERO-Profocie 2015'!Área_de_impresión</vt:lpstr>
      <vt:lpstr>'GESTION PRODEP 2015'!Área_de_impresión</vt:lpstr>
      <vt:lpstr>'GESTION PRODEP 2016'!Área_de_impresión</vt:lpstr>
      <vt:lpstr>'GESTION PROFOCIE 2015'!Área_de_impresión</vt:lpstr>
    </vt:vector>
  </TitlesOfParts>
  <Company>Gobierno Del Estado de Hidalgo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2017-01-13T17:28:20Z</cp:lastPrinted>
  <dcterms:created xsi:type="dcterms:W3CDTF">2013-01-22T16:37:05Z</dcterms:created>
  <dcterms:modified xsi:type="dcterms:W3CDTF">2017-04-10T16:01:51Z</dcterms:modified>
</cp:coreProperties>
</file>